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LandruFrédéric\Nextcloud3\MULHOUSE_2\FLUENCE\FICHIERS_VIERGES\"/>
    </mc:Choice>
  </mc:AlternateContent>
  <xr:revisionPtr revIDLastSave="0" documentId="13_ncr:1_{D1168F83-B7DB-4F2B-9F30-5B3902B30F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iveau de classe 1" sheetId="2" r:id="rId1"/>
    <sheet name="Niveau de classe 2" sheetId="4" r:id="rId2"/>
    <sheet name="Synthèse" sheetId="6" r:id="rId3"/>
    <sheet name="Synthèse01" sheetId="1" r:id="rId4"/>
    <sheet name="Synthèse02" sheetId="5" r:id="rId5"/>
    <sheet name="Sources" sheetId="3" r:id="rId6"/>
  </sheets>
  <definedNames>
    <definedName name="niveau">Sources!$B$1:$B$6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1" i="5" l="1"/>
  <c r="Y11" i="5"/>
  <c r="W11" i="5"/>
  <c r="U11" i="5"/>
  <c r="S11" i="5"/>
  <c r="S12" i="5"/>
  <c r="Q11" i="5"/>
  <c r="O11" i="5"/>
  <c r="M11" i="5"/>
  <c r="K11" i="5"/>
  <c r="I11" i="5"/>
  <c r="G11" i="5"/>
  <c r="E11" i="5"/>
  <c r="C11" i="5"/>
  <c r="AA11" i="1"/>
  <c r="Y11" i="1"/>
  <c r="W11" i="1"/>
  <c r="U11" i="1"/>
  <c r="S11" i="1"/>
  <c r="Q11" i="1"/>
  <c r="O11" i="1"/>
  <c r="M11" i="1"/>
  <c r="K11" i="1"/>
  <c r="I11" i="1"/>
  <c r="G11" i="1"/>
  <c r="E11" i="1"/>
  <c r="C11" i="1"/>
  <c r="D37" i="2"/>
  <c r="AA19" i="6" l="1"/>
  <c r="S19" i="6"/>
  <c r="C19" i="6"/>
  <c r="Y16" i="6"/>
  <c r="S16" i="6"/>
  <c r="C16" i="6"/>
  <c r="U13" i="6"/>
  <c r="Q13" i="6"/>
  <c r="C13" i="6"/>
  <c r="Q10" i="6"/>
  <c r="K10" i="6"/>
  <c r="C10" i="6"/>
  <c r="AA19" i="5"/>
  <c r="S19" i="5"/>
  <c r="C19" i="5"/>
  <c r="U18" i="5"/>
  <c r="Y16" i="5"/>
  <c r="S16" i="5"/>
  <c r="C16" i="5"/>
  <c r="U13" i="5"/>
  <c r="Q13" i="5"/>
  <c r="C13" i="5"/>
  <c r="Q10" i="5"/>
  <c r="K10" i="5"/>
  <c r="C10" i="5"/>
  <c r="E49" i="4"/>
  <c r="AA18" i="5" s="1"/>
  <c r="D49" i="4"/>
  <c r="AA20" i="5" s="1"/>
  <c r="E48" i="4"/>
  <c r="Y15" i="5" s="1"/>
  <c r="D48" i="4"/>
  <c r="Y20" i="5" s="1"/>
  <c r="E47" i="4"/>
  <c r="W21" i="5" s="1"/>
  <c r="D47" i="4"/>
  <c r="W17" i="5" s="1"/>
  <c r="E46" i="4"/>
  <c r="U9" i="5" s="1"/>
  <c r="D46" i="4"/>
  <c r="U14" i="5" s="1"/>
  <c r="E45" i="4"/>
  <c r="S18" i="5" s="1"/>
  <c r="D45" i="4"/>
  <c r="S20" i="5" s="1"/>
  <c r="E44" i="4"/>
  <c r="Q15" i="5" s="1"/>
  <c r="D44" i="4"/>
  <c r="Q17" i="5" s="1"/>
  <c r="E43" i="4"/>
  <c r="O21" i="5" s="1"/>
  <c r="D43" i="4"/>
  <c r="O17" i="5" s="1"/>
  <c r="E42" i="4"/>
  <c r="M18" i="5" s="1"/>
  <c r="D42" i="4"/>
  <c r="M14" i="5" s="1"/>
  <c r="E41" i="4"/>
  <c r="K18" i="5" s="1"/>
  <c r="D41" i="4"/>
  <c r="K20" i="5" s="1"/>
  <c r="E40" i="4"/>
  <c r="I15" i="5" s="1"/>
  <c r="D40" i="4"/>
  <c r="I17" i="5" s="1"/>
  <c r="E39" i="4"/>
  <c r="G21" i="5" s="1"/>
  <c r="D39" i="4"/>
  <c r="G17" i="5" s="1"/>
  <c r="E38" i="4"/>
  <c r="E18" i="5" s="1"/>
  <c r="D38" i="4"/>
  <c r="E14" i="5" s="1"/>
  <c r="E37" i="4"/>
  <c r="C15" i="5" s="1"/>
  <c r="D37" i="4"/>
  <c r="C20" i="5" s="1"/>
  <c r="C10" i="1"/>
  <c r="AA15" i="5" l="1"/>
  <c r="Y17" i="5"/>
  <c r="O9" i="5"/>
  <c r="G9" i="5"/>
  <c r="K15" i="5"/>
  <c r="G12" i="5"/>
  <c r="W9" i="5"/>
  <c r="O12" i="5"/>
  <c r="W12" i="5"/>
  <c r="C9" i="5"/>
  <c r="W14" i="5"/>
  <c r="M20" i="5"/>
  <c r="G14" i="5"/>
  <c r="S14" i="5"/>
  <c r="AA14" i="5"/>
  <c r="O14" i="5"/>
  <c r="E20" i="5"/>
  <c r="I21" i="5"/>
  <c r="Q21" i="5"/>
  <c r="Y21" i="5"/>
  <c r="I12" i="5"/>
  <c r="Q12" i="5"/>
  <c r="Y12" i="5"/>
  <c r="C17" i="5"/>
  <c r="K17" i="5"/>
  <c r="S17" i="5"/>
  <c r="AA17" i="5"/>
  <c r="G18" i="5"/>
  <c r="O18" i="5"/>
  <c r="W18" i="5"/>
  <c r="U20" i="5"/>
  <c r="I9" i="5"/>
  <c r="Q9" i="5"/>
  <c r="Y9" i="5"/>
  <c r="I14" i="5"/>
  <c r="Q14" i="5"/>
  <c r="Y14" i="5"/>
  <c r="E15" i="5"/>
  <c r="M15" i="5"/>
  <c r="U15" i="5"/>
  <c r="G20" i="5"/>
  <c r="O20" i="5"/>
  <c r="W20" i="5"/>
  <c r="C21" i="5"/>
  <c r="K21" i="5"/>
  <c r="S21" i="5"/>
  <c r="AA21" i="5"/>
  <c r="C12" i="5"/>
  <c r="K12" i="5"/>
  <c r="AA12" i="5"/>
  <c r="E17" i="5"/>
  <c r="M17" i="5"/>
  <c r="U17" i="5"/>
  <c r="I18" i="5"/>
  <c r="Q18" i="5"/>
  <c r="Y18" i="5"/>
  <c r="S15" i="5"/>
  <c r="K9" i="5"/>
  <c r="C14" i="5"/>
  <c r="K14" i="5"/>
  <c r="G15" i="5"/>
  <c r="O15" i="5"/>
  <c r="W15" i="5"/>
  <c r="I20" i="5"/>
  <c r="Q20" i="5"/>
  <c r="E21" i="5"/>
  <c r="M21" i="5"/>
  <c r="U21" i="5"/>
  <c r="S9" i="5"/>
  <c r="AA9" i="5"/>
  <c r="E12" i="5"/>
  <c r="M12" i="5"/>
  <c r="U12" i="5"/>
  <c r="C18" i="5"/>
  <c r="E9" i="5"/>
  <c r="M9" i="5"/>
  <c r="E37" i="2"/>
  <c r="E38" i="2"/>
  <c r="E39" i="2"/>
  <c r="E40" i="2"/>
  <c r="E41" i="2"/>
  <c r="E42" i="2"/>
  <c r="E43" i="2"/>
  <c r="E44" i="2"/>
  <c r="E45" i="2"/>
  <c r="E46" i="2"/>
  <c r="U18" i="1" s="1"/>
  <c r="E47" i="2"/>
  <c r="E48" i="2"/>
  <c r="E49" i="2"/>
  <c r="D49" i="2"/>
  <c r="D48" i="2"/>
  <c r="D47" i="2"/>
  <c r="D46" i="2"/>
  <c r="D45" i="2"/>
  <c r="D44" i="2"/>
  <c r="D43" i="2"/>
  <c r="D42" i="2"/>
  <c r="D41" i="2"/>
  <c r="D40" i="2"/>
  <c r="D39" i="2"/>
  <c r="D38" i="2"/>
  <c r="U18" i="6" l="1"/>
  <c r="C9" i="1"/>
  <c r="C9" i="6" s="1"/>
  <c r="AC20" i="5"/>
  <c r="P20" i="5" s="1"/>
  <c r="AC11" i="5"/>
  <c r="AC18" i="5"/>
  <c r="D18" i="5" s="1"/>
  <c r="AC17" i="5"/>
  <c r="F17" i="5" s="1"/>
  <c r="AC21" i="5"/>
  <c r="L21" i="5" s="1"/>
  <c r="AC15" i="5"/>
  <c r="X15" i="5" s="1"/>
  <c r="AC14" i="5"/>
  <c r="Z14" i="5" s="1"/>
  <c r="AC12" i="5"/>
  <c r="Z12" i="5" s="1"/>
  <c r="S11" i="6"/>
  <c r="Q20" i="1"/>
  <c r="Q20" i="6" s="1"/>
  <c r="Q17" i="1"/>
  <c r="Q14" i="1"/>
  <c r="Q14" i="6" s="1"/>
  <c r="I12" i="1"/>
  <c r="I12" i="6" s="1"/>
  <c r="I21" i="1"/>
  <c r="I21" i="6" s="1"/>
  <c r="I15" i="1"/>
  <c r="I15" i="6" s="1"/>
  <c r="I18" i="1"/>
  <c r="I9" i="1"/>
  <c r="I9" i="6" s="1"/>
  <c r="C17" i="1"/>
  <c r="C17" i="6" s="1"/>
  <c r="C14" i="1"/>
  <c r="C14" i="6" s="1"/>
  <c r="C20" i="1"/>
  <c r="C20" i="6" s="1"/>
  <c r="S20" i="1"/>
  <c r="S20" i="6" s="1"/>
  <c r="S17" i="1"/>
  <c r="S14" i="1"/>
  <c r="S14" i="6" s="1"/>
  <c r="Y11" i="6"/>
  <c r="Q11" i="6"/>
  <c r="I11" i="6"/>
  <c r="K11" i="6"/>
  <c r="Y12" i="1"/>
  <c r="Y12" i="6" s="1"/>
  <c r="Y21" i="1"/>
  <c r="Y21" i="6" s="1"/>
  <c r="Y15" i="1"/>
  <c r="Y18" i="1"/>
  <c r="Y9" i="1"/>
  <c r="Y9" i="6" s="1"/>
  <c r="Q9" i="1"/>
  <c r="Q9" i="6" s="1"/>
  <c r="Q18" i="1"/>
  <c r="Q18" i="6" s="1"/>
  <c r="Q12" i="1"/>
  <c r="Q12" i="6" s="1"/>
  <c r="Q21" i="1"/>
  <c r="Q21" i="6" s="1"/>
  <c r="Q15" i="1"/>
  <c r="Q15" i="6" s="1"/>
  <c r="E17" i="1"/>
  <c r="E14" i="1"/>
  <c r="E14" i="6" s="1"/>
  <c r="E20" i="1"/>
  <c r="E20" i="6" s="1"/>
  <c r="U17" i="1"/>
  <c r="U17" i="6" s="1"/>
  <c r="U14" i="1"/>
  <c r="U14" i="6" s="1"/>
  <c r="U20" i="1"/>
  <c r="U20" i="6" s="1"/>
  <c r="W12" i="1"/>
  <c r="W12" i="6" s="1"/>
  <c r="W21" i="1"/>
  <c r="W21" i="6" s="1"/>
  <c r="W9" i="1"/>
  <c r="W9" i="6" s="1"/>
  <c r="W18" i="1"/>
  <c r="W15" i="1"/>
  <c r="W15" i="6" s="1"/>
  <c r="O15" i="1"/>
  <c r="O15" i="6" s="1"/>
  <c r="O9" i="1"/>
  <c r="O9" i="6" s="1"/>
  <c r="O18" i="1"/>
  <c r="O12" i="1"/>
  <c r="O12" i="6" s="1"/>
  <c r="O21" i="1"/>
  <c r="O21" i="6" s="1"/>
  <c r="G12" i="1"/>
  <c r="G12" i="6" s="1"/>
  <c r="G21" i="1"/>
  <c r="G21" i="6" s="1"/>
  <c r="G15" i="1"/>
  <c r="G15" i="6" s="1"/>
  <c r="G18" i="1"/>
  <c r="G18" i="6" s="1"/>
  <c r="G9" i="1"/>
  <c r="G9" i="6" s="1"/>
  <c r="W11" i="6"/>
  <c r="O11" i="6"/>
  <c r="G11" i="6"/>
  <c r="W14" i="1"/>
  <c r="W14" i="6" s="1"/>
  <c r="W20" i="1"/>
  <c r="W20" i="6" s="1"/>
  <c r="W17" i="1"/>
  <c r="W17" i="6" s="1"/>
  <c r="U12" i="1"/>
  <c r="U12" i="6" s="1"/>
  <c r="U21" i="1"/>
  <c r="U21" i="6" s="1"/>
  <c r="U9" i="1"/>
  <c r="U9" i="6" s="1"/>
  <c r="U15" i="1"/>
  <c r="U15" i="6" s="1"/>
  <c r="E18" i="1"/>
  <c r="E12" i="1"/>
  <c r="E12" i="6" s="1"/>
  <c r="E21" i="1"/>
  <c r="E21" i="6" s="1"/>
  <c r="E9" i="1"/>
  <c r="E9" i="6" s="1"/>
  <c r="O20" i="1"/>
  <c r="O20" i="6" s="1"/>
  <c r="O17" i="1"/>
  <c r="O17" i="6" s="1"/>
  <c r="O14" i="1"/>
  <c r="O14" i="6" s="1"/>
  <c r="I20" i="1"/>
  <c r="I20" i="6" s="1"/>
  <c r="I17" i="1"/>
  <c r="I14" i="1"/>
  <c r="I14" i="6" s="1"/>
  <c r="M15" i="1"/>
  <c r="M15" i="6" s="1"/>
  <c r="M9" i="1"/>
  <c r="M9" i="6" s="1"/>
  <c r="M18" i="1"/>
  <c r="M18" i="6" s="1"/>
  <c r="M21" i="1"/>
  <c r="M21" i="6" s="1"/>
  <c r="M12" i="1"/>
  <c r="M12" i="6" s="1"/>
  <c r="AA20" i="1"/>
  <c r="AA20" i="6" s="1"/>
  <c r="AA14" i="1"/>
  <c r="AA14" i="6" s="1"/>
  <c r="AA17" i="1"/>
  <c r="M11" i="6"/>
  <c r="E11" i="6"/>
  <c r="G14" i="1"/>
  <c r="G14" i="6" s="1"/>
  <c r="G17" i="1"/>
  <c r="G17" i="6" s="1"/>
  <c r="G20" i="1"/>
  <c r="G20" i="6" s="1"/>
  <c r="Y14" i="1"/>
  <c r="Y14" i="6" s="1"/>
  <c r="Y20" i="1"/>
  <c r="Y20" i="6" s="1"/>
  <c r="Y17" i="1"/>
  <c r="Y17" i="6" s="1"/>
  <c r="K20" i="1"/>
  <c r="K20" i="6" s="1"/>
  <c r="K14" i="1"/>
  <c r="K14" i="6" s="1"/>
  <c r="K17" i="1"/>
  <c r="K17" i="6" s="1"/>
  <c r="U11" i="6"/>
  <c r="M20" i="1"/>
  <c r="M20" i="6" s="1"/>
  <c r="M17" i="1"/>
  <c r="M14" i="1"/>
  <c r="M14" i="6" s="1"/>
  <c r="AA12" i="1"/>
  <c r="AA12" i="6" s="1"/>
  <c r="AA21" i="1"/>
  <c r="AA21" i="6" s="1"/>
  <c r="AA15" i="1"/>
  <c r="AA15" i="6" s="1"/>
  <c r="AA9" i="1"/>
  <c r="AA9" i="6" s="1"/>
  <c r="AA18" i="1"/>
  <c r="AA18" i="6" s="1"/>
  <c r="S9" i="1"/>
  <c r="S9" i="6" s="1"/>
  <c r="S18" i="1"/>
  <c r="S18" i="6" s="1"/>
  <c r="S12" i="1"/>
  <c r="S12" i="6" s="1"/>
  <c r="S21" i="1"/>
  <c r="S21" i="6" s="1"/>
  <c r="S15" i="1"/>
  <c r="K21" i="1"/>
  <c r="K21" i="6" s="1"/>
  <c r="K15" i="1"/>
  <c r="K15" i="6" s="1"/>
  <c r="K9" i="1"/>
  <c r="K9" i="6" s="1"/>
  <c r="K12" i="1"/>
  <c r="K12" i="6" s="1"/>
  <c r="K18" i="1"/>
  <c r="K18" i="6" s="1"/>
  <c r="C18" i="1"/>
  <c r="C12" i="1"/>
  <c r="C12" i="6" s="1"/>
  <c r="C15" i="1"/>
  <c r="C21" i="1"/>
  <c r="C21" i="6" s="1"/>
  <c r="C11" i="6"/>
  <c r="AA11" i="6"/>
  <c r="AA19" i="1"/>
  <c r="Q13" i="1"/>
  <c r="M17" i="6" l="1"/>
  <c r="O18" i="6"/>
  <c r="Q17" i="6"/>
  <c r="I18" i="6"/>
  <c r="W18" i="6"/>
  <c r="Y18" i="6"/>
  <c r="AA17" i="6"/>
  <c r="E17" i="6"/>
  <c r="S17" i="6"/>
  <c r="C18" i="6"/>
  <c r="I17" i="6"/>
  <c r="E18" i="6"/>
  <c r="F15" i="5"/>
  <c r="N20" i="5"/>
  <c r="J21" i="5"/>
  <c r="L20" i="5"/>
  <c r="Z20" i="5"/>
  <c r="H18" i="5"/>
  <c r="AB21" i="5"/>
  <c r="AF21" i="5" s="1"/>
  <c r="Z18" i="5"/>
  <c r="P18" i="5"/>
  <c r="N12" i="5"/>
  <c r="F21" i="5"/>
  <c r="R18" i="5"/>
  <c r="AC11" i="6"/>
  <c r="V11" i="6" s="1"/>
  <c r="J20" i="5"/>
  <c r="AB20" i="5"/>
  <c r="AF20" i="5" s="1"/>
  <c r="F20" i="5"/>
  <c r="V20" i="5"/>
  <c r="H20" i="5"/>
  <c r="X20" i="5"/>
  <c r="D20" i="5"/>
  <c r="T20" i="5"/>
  <c r="R20" i="5"/>
  <c r="D21" i="5"/>
  <c r="T21" i="5"/>
  <c r="L12" i="5"/>
  <c r="J18" i="5"/>
  <c r="AC21" i="6"/>
  <c r="AB21" i="6" s="1"/>
  <c r="AF21" i="6" s="1"/>
  <c r="AC12" i="6"/>
  <c r="J12" i="6" s="1"/>
  <c r="AC9" i="6"/>
  <c r="P9" i="6" s="1"/>
  <c r="AB12" i="5"/>
  <c r="F12" i="5"/>
  <c r="V12" i="5"/>
  <c r="H15" i="5"/>
  <c r="J12" i="5"/>
  <c r="V15" i="5"/>
  <c r="R12" i="5"/>
  <c r="N15" i="5"/>
  <c r="D14" i="5"/>
  <c r="D17" i="5"/>
  <c r="AC20" i="6"/>
  <c r="R20" i="6" s="1"/>
  <c r="AC14" i="6"/>
  <c r="L14" i="6" s="1"/>
  <c r="F11" i="5"/>
  <c r="N11" i="5"/>
  <c r="V11" i="5"/>
  <c r="V17" i="5"/>
  <c r="Z21" i="5"/>
  <c r="L17" i="5"/>
  <c r="H11" i="5"/>
  <c r="D12" i="5"/>
  <c r="T15" i="5"/>
  <c r="X18" i="5"/>
  <c r="T17" i="5"/>
  <c r="P14" i="5"/>
  <c r="R11" i="5"/>
  <c r="P21" i="5"/>
  <c r="H21" i="5"/>
  <c r="X21" i="5"/>
  <c r="AB11" i="5"/>
  <c r="X11" i="5"/>
  <c r="H12" i="5"/>
  <c r="X12" i="5"/>
  <c r="P12" i="5"/>
  <c r="J14" i="5"/>
  <c r="N21" i="5"/>
  <c r="T12" i="5"/>
  <c r="N17" i="5"/>
  <c r="T11" i="5"/>
  <c r="P11" i="5"/>
  <c r="Z11" i="5"/>
  <c r="V21" i="5"/>
  <c r="L15" i="5"/>
  <c r="R15" i="5"/>
  <c r="D15" i="5"/>
  <c r="AB15" i="5"/>
  <c r="J15" i="5"/>
  <c r="Z15" i="5"/>
  <c r="R21" i="5"/>
  <c r="L11" i="5"/>
  <c r="V18" i="5"/>
  <c r="AB18" i="5"/>
  <c r="N18" i="5"/>
  <c r="L18" i="5"/>
  <c r="T18" i="5"/>
  <c r="F18" i="5"/>
  <c r="D11" i="5"/>
  <c r="P15" i="5"/>
  <c r="H14" i="5"/>
  <c r="N14" i="5"/>
  <c r="F14" i="5"/>
  <c r="T14" i="5"/>
  <c r="X14" i="5"/>
  <c r="AB14" i="5"/>
  <c r="V14" i="5"/>
  <c r="L14" i="5"/>
  <c r="Z17" i="5"/>
  <c r="R17" i="5"/>
  <c r="H17" i="5"/>
  <c r="J17" i="5"/>
  <c r="P17" i="5"/>
  <c r="X17" i="5"/>
  <c r="AB17" i="5"/>
  <c r="J11" i="5"/>
  <c r="R14" i="5"/>
  <c r="C16" i="1"/>
  <c r="C15" i="6" s="1"/>
  <c r="Y16" i="1"/>
  <c r="Y15" i="6" s="1"/>
  <c r="U13" i="1"/>
  <c r="Q10" i="1"/>
  <c r="S19" i="1"/>
  <c r="S16" i="1"/>
  <c r="S15" i="6" s="1"/>
  <c r="K10" i="1"/>
  <c r="C19" i="1"/>
  <c r="C13" i="1"/>
  <c r="E15" i="1" s="1"/>
  <c r="E15" i="6" s="1"/>
  <c r="AC18" i="6" l="1"/>
  <c r="R18" i="6" s="1"/>
  <c r="AC17" i="6"/>
  <c r="T17" i="6" s="1"/>
  <c r="AC15" i="6"/>
  <c r="N15" i="6" s="1"/>
  <c r="AF18" i="5"/>
  <c r="L17" i="6"/>
  <c r="H17" i="6"/>
  <c r="N17" i="6"/>
  <c r="D17" i="6"/>
  <c r="R17" i="6"/>
  <c r="X17" i="6"/>
  <c r="AD20" i="5"/>
  <c r="AE20" i="5"/>
  <c r="P11" i="6"/>
  <c r="AB11" i="6"/>
  <c r="T11" i="6"/>
  <c r="X11" i="6"/>
  <c r="L11" i="6"/>
  <c r="Z11" i="6"/>
  <c r="F11" i="6"/>
  <c r="D11" i="6"/>
  <c r="N11" i="6"/>
  <c r="R11" i="6"/>
  <c r="J11" i="6"/>
  <c r="H11" i="6"/>
  <c r="F21" i="6"/>
  <c r="N21" i="6"/>
  <c r="V21" i="6"/>
  <c r="J18" i="6"/>
  <c r="D15" i="6"/>
  <c r="R12" i="6"/>
  <c r="F12" i="6"/>
  <c r="H12" i="6"/>
  <c r="V12" i="6"/>
  <c r="T12" i="6"/>
  <c r="D12" i="6"/>
  <c r="X21" i="6"/>
  <c r="N12" i="6"/>
  <c r="R21" i="6"/>
  <c r="Z18" i="6"/>
  <c r="Z12" i="6"/>
  <c r="T21" i="6"/>
  <c r="P12" i="6"/>
  <c r="X12" i="6"/>
  <c r="L21" i="6"/>
  <c r="H21" i="6"/>
  <c r="Z21" i="6"/>
  <c r="P21" i="6"/>
  <c r="J21" i="6"/>
  <c r="AF14" i="5"/>
  <c r="AE21" i="5"/>
  <c r="AE12" i="5"/>
  <c r="H9" i="6"/>
  <c r="AD15" i="5"/>
  <c r="X9" i="6"/>
  <c r="H14" i="6"/>
  <c r="F15" i="6"/>
  <c r="L15" i="6"/>
  <c r="Z15" i="6"/>
  <c r="V15" i="6"/>
  <c r="F9" i="6"/>
  <c r="X15" i="6"/>
  <c r="AB9" i="6"/>
  <c r="D21" i="6"/>
  <c r="R15" i="6"/>
  <c r="T15" i="6"/>
  <c r="J9" i="6"/>
  <c r="L9" i="6"/>
  <c r="R9" i="6"/>
  <c r="V9" i="6"/>
  <c r="T9" i="6"/>
  <c r="N9" i="6"/>
  <c r="D9" i="6"/>
  <c r="H15" i="6"/>
  <c r="F18" i="6"/>
  <c r="L12" i="6"/>
  <c r="J15" i="6"/>
  <c r="Z9" i="6"/>
  <c r="N18" i="6"/>
  <c r="V18" i="6"/>
  <c r="H18" i="6"/>
  <c r="P18" i="6"/>
  <c r="AB18" i="6"/>
  <c r="T18" i="6"/>
  <c r="D18" i="6"/>
  <c r="L18" i="6"/>
  <c r="AB12" i="6"/>
  <c r="X18" i="6"/>
  <c r="AF15" i="5"/>
  <c r="AF12" i="5"/>
  <c r="AD21" i="5"/>
  <c r="AD18" i="5"/>
  <c r="AE18" i="5"/>
  <c r="D20" i="6"/>
  <c r="AD14" i="5"/>
  <c r="AD17" i="5"/>
  <c r="AE17" i="5"/>
  <c r="R14" i="6"/>
  <c r="AB14" i="6"/>
  <c r="D14" i="6"/>
  <c r="H20" i="6"/>
  <c r="X20" i="6"/>
  <c r="Z20" i="6"/>
  <c r="V20" i="6"/>
  <c r="N20" i="6"/>
  <c r="P20" i="6"/>
  <c r="P14" i="6"/>
  <c r="N14" i="6"/>
  <c r="J14" i="6"/>
  <c r="X14" i="6"/>
  <c r="F20" i="6"/>
  <c r="L20" i="6"/>
  <c r="J20" i="6"/>
  <c r="AB20" i="6"/>
  <c r="AF20" i="6" s="1"/>
  <c r="T20" i="6"/>
  <c r="F14" i="6"/>
  <c r="V14" i="6"/>
  <c r="Z14" i="6"/>
  <c r="T14" i="6"/>
  <c r="AF17" i="5"/>
  <c r="AE15" i="5"/>
  <c r="AD12" i="5"/>
  <c r="AE14" i="5"/>
  <c r="AF11" i="5"/>
  <c r="AD11" i="5"/>
  <c r="AE11" i="5"/>
  <c r="AC11" i="1"/>
  <c r="AC12" i="1"/>
  <c r="AC14" i="1"/>
  <c r="AC15" i="1"/>
  <c r="AC17" i="1"/>
  <c r="AC18" i="1"/>
  <c r="AC20" i="1"/>
  <c r="AC21" i="1"/>
  <c r="Z17" i="6" l="1"/>
  <c r="J17" i="6"/>
  <c r="AB15" i="6"/>
  <c r="P17" i="6"/>
  <c r="F17" i="6"/>
  <c r="AD17" i="6" s="1"/>
  <c r="P15" i="6"/>
  <c r="V17" i="6"/>
  <c r="AE17" i="6" s="1"/>
  <c r="AB17" i="6"/>
  <c r="AF17" i="6" s="1"/>
  <c r="AF18" i="6"/>
  <c r="AF14" i="6"/>
  <c r="AD11" i="6"/>
  <c r="AE11" i="6"/>
  <c r="AF11" i="6"/>
  <c r="AE21" i="6"/>
  <c r="AD12" i="6"/>
  <c r="AF12" i="6"/>
  <c r="AE12" i="6"/>
  <c r="AD18" i="6"/>
  <c r="AD9" i="6"/>
  <c r="AD15" i="6"/>
  <c r="AD21" i="6"/>
  <c r="AE9" i="6"/>
  <c r="AE14" i="6"/>
  <c r="AE15" i="6"/>
  <c r="AF15" i="6"/>
  <c r="AE18" i="6"/>
  <c r="AF9" i="6"/>
  <c r="AD20" i="6"/>
  <c r="AE20" i="6"/>
  <c r="AD14" i="6"/>
  <c r="D15" i="1"/>
  <c r="N15" i="1"/>
  <c r="F15" i="1"/>
  <c r="H15" i="1"/>
  <c r="J15" i="1"/>
  <c r="L15" i="1"/>
  <c r="T15" i="1"/>
  <c r="R15" i="1"/>
  <c r="AB15" i="1"/>
  <c r="P15" i="1"/>
  <c r="Z15" i="1"/>
  <c r="X15" i="1"/>
  <c r="V15" i="1"/>
  <c r="R17" i="1"/>
  <c r="F17" i="1"/>
  <c r="AB17" i="1"/>
  <c r="P17" i="1"/>
  <c r="D17" i="1"/>
  <c r="Z17" i="1"/>
  <c r="N17" i="1"/>
  <c r="X17" i="1"/>
  <c r="L17" i="1"/>
  <c r="V17" i="1"/>
  <c r="J17" i="1"/>
  <c r="T17" i="1"/>
  <c r="H17" i="1"/>
  <c r="X14" i="1"/>
  <c r="L14" i="1"/>
  <c r="V14" i="1"/>
  <c r="J14" i="1"/>
  <c r="T14" i="1"/>
  <c r="H14" i="1"/>
  <c r="R14" i="1"/>
  <c r="F14" i="1"/>
  <c r="AB14" i="1"/>
  <c r="P14" i="1"/>
  <c r="D14" i="1"/>
  <c r="Z14" i="1"/>
  <c r="N14" i="1"/>
  <c r="X20" i="1"/>
  <c r="L20" i="1"/>
  <c r="V20" i="1"/>
  <c r="J20" i="1"/>
  <c r="T20" i="1"/>
  <c r="H20" i="1"/>
  <c r="R20" i="1"/>
  <c r="F20" i="1"/>
  <c r="AB20" i="1"/>
  <c r="AF20" i="1" s="1"/>
  <c r="P20" i="1"/>
  <c r="D20" i="1"/>
  <c r="N20" i="1"/>
  <c r="Z20" i="1"/>
  <c r="Z12" i="1"/>
  <c r="N12" i="1"/>
  <c r="X12" i="1"/>
  <c r="V12" i="1"/>
  <c r="J12" i="1"/>
  <c r="T12" i="1"/>
  <c r="H12" i="1"/>
  <c r="R12" i="1"/>
  <c r="F12" i="1"/>
  <c r="AB12" i="1"/>
  <c r="D12" i="1"/>
  <c r="P12" i="1"/>
  <c r="L12" i="1"/>
  <c r="X21" i="1"/>
  <c r="R21" i="1"/>
  <c r="L21" i="1"/>
  <c r="F21" i="1"/>
  <c r="AB21" i="1"/>
  <c r="AF21" i="1" s="1"/>
  <c r="V21" i="1"/>
  <c r="P21" i="1"/>
  <c r="J21" i="1"/>
  <c r="D21" i="1"/>
  <c r="Z21" i="1"/>
  <c r="T21" i="1"/>
  <c r="N21" i="1"/>
  <c r="H21" i="1"/>
  <c r="AB18" i="1"/>
  <c r="V18" i="1"/>
  <c r="P18" i="1"/>
  <c r="J18" i="1"/>
  <c r="D18" i="1"/>
  <c r="Z18" i="1"/>
  <c r="T18" i="1"/>
  <c r="N18" i="1"/>
  <c r="H18" i="1"/>
  <c r="X18" i="1"/>
  <c r="R18" i="1"/>
  <c r="L18" i="1"/>
  <c r="F18" i="1"/>
  <c r="D11" i="1"/>
  <c r="AB11" i="1"/>
  <c r="P11" i="1"/>
  <c r="Z11" i="1"/>
  <c r="N11" i="1"/>
  <c r="X11" i="1"/>
  <c r="L11" i="1"/>
  <c r="V11" i="1"/>
  <c r="J11" i="1"/>
  <c r="T11" i="1"/>
  <c r="H11" i="1"/>
  <c r="R11" i="1"/>
  <c r="F11" i="1"/>
  <c r="AE14" i="1" l="1"/>
  <c r="AF15" i="1"/>
  <c r="AE21" i="1"/>
  <c r="AD21" i="1"/>
  <c r="AD11" i="1"/>
  <c r="AD12" i="1"/>
  <c r="AF11" i="1"/>
  <c r="AD20" i="1"/>
  <c r="AE20" i="1"/>
  <c r="AE18" i="1"/>
  <c r="AD14" i="1"/>
  <c r="AE17" i="1"/>
  <c r="AF17" i="1"/>
  <c r="AE15" i="1"/>
  <c r="AE11" i="1"/>
  <c r="AF18" i="1"/>
  <c r="AF12" i="1"/>
  <c r="AD17" i="1"/>
  <c r="AD18" i="1"/>
  <c r="AE12" i="1"/>
  <c r="AF14" i="1"/>
  <c r="AD15" i="1"/>
  <c r="AC9" i="5" l="1"/>
  <c r="AB9" i="5" s="1"/>
  <c r="AC9" i="1"/>
  <c r="P9" i="1" s="1"/>
  <c r="Z9" i="1" l="1"/>
  <c r="F9" i="1"/>
  <c r="F9" i="5"/>
  <c r="R9" i="5"/>
  <c r="V9" i="1"/>
  <c r="H9" i="1"/>
  <c r="N9" i="5"/>
  <c r="T9" i="5"/>
  <c r="T9" i="1"/>
  <c r="L9" i="5"/>
  <c r="X9" i="5"/>
  <c r="X9" i="1"/>
  <c r="Z9" i="5"/>
  <c r="J9" i="5"/>
  <c r="AB9" i="1"/>
  <c r="N9" i="1"/>
  <c r="D9" i="1"/>
  <c r="V9" i="5"/>
  <c r="J9" i="1"/>
  <c r="L9" i="1"/>
  <c r="P9" i="5"/>
  <c r="H9" i="5"/>
  <c r="D9" i="5"/>
  <c r="R9" i="1"/>
  <c r="AF9" i="1" l="1"/>
  <c r="AE9" i="5"/>
  <c r="AE9" i="1"/>
  <c r="AD9" i="5"/>
  <c r="AF9" i="5"/>
  <c r="AD9" i="1"/>
</calcChain>
</file>

<file path=xl/sharedStrings.xml><?xml version="1.0" encoding="utf-8"?>
<sst xmlns="http://schemas.openxmlformats.org/spreadsheetml/2006/main" count="241" uniqueCount="55">
  <si>
    <t>CP</t>
  </si>
  <si>
    <t>CE1</t>
  </si>
  <si>
    <t>CE2</t>
  </si>
  <si>
    <t>CM1</t>
  </si>
  <si>
    <t>CM2</t>
  </si>
  <si>
    <t>Nombre d'élèves ayant passé l'épreuve</t>
  </si>
  <si>
    <t>Plus de 120
mots</t>
  </si>
  <si>
    <t>de 0 à 9
mots</t>
  </si>
  <si>
    <t>de 10 à 19
mots</t>
  </si>
  <si>
    <t>de 20 à 29
mots</t>
  </si>
  <si>
    <t>de 30 à 39
mots</t>
  </si>
  <si>
    <t>de 40 à 49
mots</t>
  </si>
  <si>
    <t>de 50 à 59
mots</t>
  </si>
  <si>
    <t>de 60 à 69
mots</t>
  </si>
  <si>
    <t>de 70 à 79
mots</t>
  </si>
  <si>
    <t>de 80 à 89
mots</t>
  </si>
  <si>
    <t>de 90 à 99
mots</t>
  </si>
  <si>
    <t>de 100 à 109
mots</t>
  </si>
  <si>
    <t>Nbre d'élèves</t>
  </si>
  <si>
    <t>%</t>
  </si>
  <si>
    <t>EVALUATIONS DE FLUENCE</t>
  </si>
  <si>
    <t>Ecole :</t>
  </si>
  <si>
    <t>Tableau de bord école - Outil pour le pilotage pédagogique</t>
  </si>
  <si>
    <t>de 110 à 119
mots</t>
  </si>
  <si>
    <t>NON ACQUISE</t>
  </si>
  <si>
    <t>PARTIELLEMENT ACQUISE</t>
  </si>
  <si>
    <t>ACQUISE</t>
  </si>
  <si>
    <t>Pourcentages de réussite</t>
  </si>
  <si>
    <t>NA</t>
  </si>
  <si>
    <t>PA</t>
  </si>
  <si>
    <t>A</t>
  </si>
  <si>
    <t>Nom</t>
  </si>
  <si>
    <t>Prénom</t>
  </si>
  <si>
    <t>juin</t>
  </si>
  <si>
    <t>nombre de résultats entre</t>
  </si>
  <si>
    <t>0 à 9</t>
  </si>
  <si>
    <t>10 à 19</t>
  </si>
  <si>
    <t>20 à 29</t>
  </si>
  <si>
    <t>30 à 39</t>
  </si>
  <si>
    <t>40 à 49</t>
  </si>
  <si>
    <t>50 à 59</t>
  </si>
  <si>
    <t>60 à 69</t>
  </si>
  <si>
    <t>70 à 79</t>
  </si>
  <si>
    <t>80 à 89</t>
  </si>
  <si>
    <t>90 à 99</t>
  </si>
  <si>
    <t>100 à 109</t>
  </si>
  <si>
    <t>110 à 119</t>
  </si>
  <si>
    <t>plus de 120</t>
  </si>
  <si>
    <t>Juin</t>
  </si>
  <si>
    <t>Niveau de classe de l'élève</t>
  </si>
  <si>
    <t>Niveau de la classe (à renseigner obligatoirement) :</t>
  </si>
  <si>
    <t xml:space="preserve">Année scolaire : </t>
  </si>
  <si>
    <t>2024/2025</t>
  </si>
  <si>
    <t>novembre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</si>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</sst>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1"/>
      <name val="Arial"/>
      <family val="2"/>
    </font>
    <font>
      <sz val="9.5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vertical="center"/>
    </xf>
    <xf numFmtId="164" fontId="3" fillId="0" borderId="11" xfId="0" applyNumberFormat="1" applyFont="1" applyBorder="1" applyAlignment="1">
      <alignment horizontal="right" vertical="center"/>
    </xf>
    <xf numFmtId="164" fontId="3" fillId="0" borderId="13" xfId="0" applyNumberFormat="1" applyFont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64" fontId="12" fillId="0" borderId="14" xfId="0" applyNumberFormat="1" applyFont="1" applyBorder="1" applyAlignment="1">
      <alignment horizontal="right" vertical="center"/>
    </xf>
    <xf numFmtId="164" fontId="12" fillId="0" borderId="32" xfId="0" applyNumberFormat="1" applyFont="1" applyBorder="1" applyAlignment="1">
      <alignment horizontal="right" vertical="center"/>
    </xf>
    <xf numFmtId="164" fontId="12" fillId="0" borderId="15" xfId="0" applyNumberFormat="1" applyFont="1" applyBorder="1" applyAlignment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164" fontId="12" fillId="0" borderId="19" xfId="0" applyNumberFormat="1" applyFont="1" applyBorder="1" applyAlignment="1">
      <alignment horizontal="right" vertical="center"/>
    </xf>
    <xf numFmtId="164" fontId="12" fillId="0" borderId="39" xfId="0" applyNumberFormat="1" applyFont="1" applyBorder="1" applyAlignment="1">
      <alignment horizontal="right" vertical="center"/>
    </xf>
    <xf numFmtId="164" fontId="12" fillId="0" borderId="20" xfId="0" applyNumberFormat="1" applyFont="1" applyBorder="1" applyAlignment="1">
      <alignment horizontal="right" vertical="center"/>
    </xf>
    <xf numFmtId="0" fontId="0" fillId="4" borderId="36" xfId="0" applyFill="1" applyBorder="1"/>
    <xf numFmtId="0" fontId="0" fillId="4" borderId="37" xfId="0" applyFill="1" applyBorder="1"/>
    <xf numFmtId="0" fontId="0" fillId="4" borderId="38" xfId="0" applyFill="1" applyBorder="1"/>
    <xf numFmtId="0" fontId="12" fillId="4" borderId="36" xfId="0" applyFont="1" applyFill="1" applyBorder="1" applyAlignment="1">
      <alignment horizontal="right" vertical="center"/>
    </xf>
    <xf numFmtId="0" fontId="12" fillId="4" borderId="37" xfId="0" applyFont="1" applyFill="1" applyBorder="1" applyAlignment="1">
      <alignment horizontal="right" vertical="center"/>
    </xf>
    <xf numFmtId="0" fontId="12" fillId="4" borderId="38" xfId="0" applyFont="1" applyFill="1" applyBorder="1" applyAlignment="1">
      <alignment horizontal="right" vertical="center"/>
    </xf>
    <xf numFmtId="164" fontId="12" fillId="0" borderId="33" xfId="0" applyNumberFormat="1" applyFont="1" applyBorder="1" applyAlignment="1">
      <alignment horizontal="right" vertical="center"/>
    </xf>
    <xf numFmtId="164" fontId="12" fillId="0" borderId="34" xfId="0" applyNumberFormat="1" applyFont="1" applyBorder="1" applyAlignment="1">
      <alignment horizontal="right" vertical="center"/>
    </xf>
    <xf numFmtId="164" fontId="12" fillId="0" borderId="35" xfId="0" applyNumberFormat="1" applyFont="1" applyBorder="1" applyAlignment="1">
      <alignment horizontal="right" vertical="center"/>
    </xf>
    <xf numFmtId="164" fontId="12" fillId="0" borderId="16" xfId="0" applyNumberFormat="1" applyFont="1" applyBorder="1" applyAlignment="1">
      <alignment horizontal="right" vertical="center"/>
    </xf>
    <xf numFmtId="164" fontId="12" fillId="0" borderId="40" xfId="0" applyNumberFormat="1" applyFont="1" applyBorder="1" applyAlignment="1">
      <alignment horizontal="right" vertical="center"/>
    </xf>
    <xf numFmtId="164" fontId="12" fillId="0" borderId="41" xfId="0" applyNumberFormat="1" applyFont="1" applyBorder="1" applyAlignment="1">
      <alignment horizontal="right" vertical="center"/>
    </xf>
    <xf numFmtId="164" fontId="12" fillId="0" borderId="17" xfId="0" applyNumberFormat="1" applyFont="1" applyBorder="1" applyAlignment="1">
      <alignment horizontal="right" vertical="center"/>
    </xf>
    <xf numFmtId="164" fontId="12" fillId="0" borderId="42" xfId="0" applyNumberFormat="1" applyFont="1" applyBorder="1" applyAlignment="1">
      <alignment horizontal="right" vertical="center"/>
    </xf>
    <xf numFmtId="164" fontId="12" fillId="0" borderId="43" xfId="0" applyNumberFormat="1" applyFont="1" applyBorder="1" applyAlignment="1">
      <alignment horizontal="right" vertical="center"/>
    </xf>
    <xf numFmtId="0" fontId="3" fillId="0" borderId="14" xfId="0" applyFont="1" applyBorder="1" applyAlignment="1" applyProtection="1">
      <alignment horizontal="right" vertical="center" wrapText="1"/>
      <protection locked="0"/>
    </xf>
    <xf numFmtId="164" fontId="3" fillId="0" borderId="15" xfId="0" applyNumberFormat="1" applyFont="1" applyBorder="1" applyAlignment="1">
      <alignment horizontal="right" vertical="center"/>
    </xf>
    <xf numFmtId="0" fontId="3" fillId="0" borderId="14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13" fillId="0" borderId="0" xfId="0" applyFont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17" fontId="3" fillId="2" borderId="13" xfId="0" applyNumberFormat="1" applyFont="1" applyFill="1" applyBorder="1" applyAlignment="1">
      <alignment horizontal="center" vertical="center" wrapText="1"/>
    </xf>
    <xf numFmtId="17" fontId="3" fillId="4" borderId="20" xfId="0" applyNumberFormat="1" applyFont="1" applyFill="1" applyBorder="1" applyAlignment="1">
      <alignment horizontal="center" vertical="center" wrapText="1"/>
    </xf>
    <xf numFmtId="17" fontId="3" fillId="2" borderId="11" xfId="0" applyNumberFormat="1" applyFont="1" applyFill="1" applyBorder="1" applyAlignment="1">
      <alignment horizontal="center" vertical="center"/>
    </xf>
    <xf numFmtId="17" fontId="3" fillId="2" borderId="13" xfId="0" applyNumberFormat="1" applyFont="1" applyFill="1" applyBorder="1" applyAlignment="1">
      <alignment horizontal="center" vertical="center"/>
    </xf>
    <xf numFmtId="17" fontId="3" fillId="4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12" xfId="0" applyFont="1" applyBorder="1" applyAlignment="1" applyProtection="1">
      <alignment horizontal="right" vertical="center" wrapText="1"/>
      <protection locked="0"/>
    </xf>
    <xf numFmtId="0" fontId="13" fillId="6" borderId="0" xfId="0" applyFont="1" applyFill="1" applyAlignment="1">
      <alignment vertic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3" borderId="31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164" fontId="11" fillId="7" borderId="25" xfId="0" applyNumberFormat="1" applyFont="1" applyFill="1" applyBorder="1" applyAlignment="1">
      <alignment horizontal="center" vertical="center"/>
    </xf>
    <xf numFmtId="164" fontId="11" fillId="7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abSelected="1" workbookViewId="0">
      <selection activeCell="A2" sqref="A2"/>
    </sheetView>
  </sheetViews>
  <sheetFormatPr baseColWidth="10" defaultColWidth="11.42578125" defaultRowHeight="15.75" x14ac:dyDescent="0.25"/>
  <cols>
    <col min="1" max="1" width="22.85546875" style="44" customWidth="1"/>
    <col min="2" max="3" width="17.85546875" style="44" customWidth="1"/>
    <col min="4" max="5" width="11.42578125" style="47"/>
    <col min="6" max="6" width="11.42578125" style="44"/>
    <col min="7" max="7" width="27.85546875" style="44" customWidth="1"/>
    <col min="8" max="16384" width="11.42578125" style="44"/>
  </cols>
  <sheetData>
    <row r="1" spans="1:8" s="59" customFormat="1" ht="47.25" x14ac:dyDescent="0.25">
      <c r="A1" s="56" t="s">
        <v>31</v>
      </c>
      <c r="B1" s="56" t="s">
        <v>32</v>
      </c>
      <c r="C1" s="57" t="s">
        <v>49</v>
      </c>
      <c r="D1" s="58" t="s">
        <v>53</v>
      </c>
      <c r="E1" s="58" t="s">
        <v>33</v>
      </c>
      <c r="G1" s="60" t="s">
        <v>50</v>
      </c>
      <c r="H1" s="62" t="s">
        <v>0</v>
      </c>
    </row>
    <row r="2" spans="1:8" x14ac:dyDescent="0.25">
      <c r="A2" s="63"/>
      <c r="B2" s="63"/>
      <c r="C2" s="63"/>
      <c r="D2" s="64"/>
      <c r="E2" s="46"/>
    </row>
    <row r="3" spans="1:8" x14ac:dyDescent="0.25">
      <c r="A3" s="63"/>
      <c r="B3" s="63"/>
      <c r="C3" s="63"/>
      <c r="D3" s="64"/>
      <c r="E3" s="46"/>
    </row>
    <row r="4" spans="1:8" x14ac:dyDescent="0.25">
      <c r="A4" s="63"/>
      <c r="B4" s="63"/>
      <c r="C4" s="63"/>
      <c r="D4" s="64"/>
      <c r="E4" s="46"/>
    </row>
    <row r="5" spans="1:8" x14ac:dyDescent="0.25">
      <c r="A5" s="63"/>
      <c r="B5" s="63"/>
      <c r="C5" s="63"/>
      <c r="D5" s="64"/>
      <c r="E5" s="46"/>
    </row>
    <row r="6" spans="1:8" x14ac:dyDescent="0.25">
      <c r="A6" s="63"/>
      <c r="B6" s="63"/>
      <c r="C6" s="63"/>
      <c r="D6" s="64"/>
      <c r="E6" s="46"/>
    </row>
    <row r="7" spans="1:8" x14ac:dyDescent="0.25">
      <c r="A7" s="63"/>
      <c r="B7" s="63"/>
      <c r="C7" s="63"/>
      <c r="D7" s="64"/>
      <c r="E7" s="46"/>
    </row>
    <row r="8" spans="1:8" x14ac:dyDescent="0.25">
      <c r="A8" s="63"/>
      <c r="B8" s="63"/>
      <c r="C8" s="63"/>
      <c r="D8" s="64"/>
      <c r="E8" s="46"/>
    </row>
    <row r="9" spans="1:8" x14ac:dyDescent="0.25">
      <c r="A9" s="63"/>
      <c r="B9" s="63"/>
      <c r="C9" s="63"/>
      <c r="D9" s="64"/>
      <c r="E9" s="46"/>
    </row>
    <row r="10" spans="1:8" x14ac:dyDescent="0.25">
      <c r="A10" s="63"/>
      <c r="B10" s="63"/>
      <c r="C10" s="63"/>
      <c r="D10" s="64"/>
      <c r="E10" s="46"/>
    </row>
    <row r="11" spans="1:8" x14ac:dyDescent="0.25">
      <c r="A11" s="63"/>
      <c r="B11" s="63"/>
      <c r="C11" s="63"/>
      <c r="D11" s="64"/>
      <c r="E11" s="46"/>
    </row>
    <row r="12" spans="1:8" x14ac:dyDescent="0.25">
      <c r="A12" s="63"/>
      <c r="B12" s="63"/>
      <c r="C12" s="63"/>
      <c r="D12" s="64"/>
      <c r="E12" s="46"/>
    </row>
    <row r="13" spans="1:8" x14ac:dyDescent="0.25">
      <c r="A13" s="63"/>
      <c r="B13" s="63"/>
      <c r="C13" s="63"/>
      <c r="D13" s="64"/>
      <c r="E13" s="46"/>
    </row>
    <row r="14" spans="1:8" x14ac:dyDescent="0.25">
      <c r="A14" s="63"/>
      <c r="B14" s="63"/>
      <c r="C14" s="63"/>
      <c r="D14" s="64"/>
      <c r="E14" s="46"/>
    </row>
    <row r="15" spans="1:8" x14ac:dyDescent="0.25">
      <c r="A15" s="63"/>
      <c r="B15" s="63"/>
      <c r="C15" s="63"/>
      <c r="D15" s="64"/>
      <c r="E15" s="46"/>
    </row>
    <row r="16" spans="1:8" x14ac:dyDescent="0.25">
      <c r="A16" s="63"/>
      <c r="B16" s="63"/>
      <c r="C16" s="63"/>
      <c r="D16" s="64"/>
      <c r="E16" s="46"/>
    </row>
    <row r="17" spans="1:5" x14ac:dyDescent="0.25">
      <c r="A17" s="63"/>
      <c r="B17" s="63"/>
      <c r="C17" s="63"/>
      <c r="D17" s="64"/>
      <c r="E17" s="46"/>
    </row>
    <row r="18" spans="1:5" x14ac:dyDescent="0.25">
      <c r="A18" s="63"/>
      <c r="B18" s="63"/>
      <c r="C18" s="63"/>
      <c r="D18" s="64"/>
      <c r="E18" s="46"/>
    </row>
    <row r="19" spans="1:5" x14ac:dyDescent="0.25">
      <c r="A19" s="63"/>
      <c r="B19" s="63"/>
      <c r="C19" s="63"/>
      <c r="D19" s="64"/>
      <c r="E19" s="46"/>
    </row>
    <row r="20" spans="1:5" x14ac:dyDescent="0.25">
      <c r="A20" s="63"/>
      <c r="B20" s="63"/>
      <c r="C20" s="63"/>
      <c r="D20" s="64"/>
      <c r="E20" s="46"/>
    </row>
    <row r="21" spans="1:5" x14ac:dyDescent="0.25">
      <c r="A21" s="63"/>
      <c r="B21" s="63"/>
      <c r="C21" s="63"/>
      <c r="D21" s="64"/>
      <c r="E21" s="46"/>
    </row>
    <row r="22" spans="1:5" x14ac:dyDescent="0.25">
      <c r="A22" s="45"/>
      <c r="B22" s="45"/>
      <c r="C22" s="45"/>
      <c r="D22" s="46"/>
      <c r="E22" s="46"/>
    </row>
    <row r="23" spans="1:5" x14ac:dyDescent="0.25">
      <c r="A23" s="45"/>
      <c r="B23" s="45"/>
      <c r="C23" s="45"/>
      <c r="D23" s="46"/>
      <c r="E23" s="46"/>
    </row>
    <row r="24" spans="1:5" x14ac:dyDescent="0.25">
      <c r="A24" s="45"/>
      <c r="B24" s="45"/>
      <c r="C24" s="45"/>
      <c r="D24" s="46"/>
      <c r="E24" s="46"/>
    </row>
    <row r="25" spans="1:5" x14ac:dyDescent="0.25">
      <c r="A25" s="45"/>
      <c r="B25" s="45"/>
      <c r="C25" s="45"/>
      <c r="D25" s="46"/>
      <c r="E25" s="46"/>
    </row>
    <row r="26" spans="1:5" x14ac:dyDescent="0.25">
      <c r="A26" s="45"/>
      <c r="B26" s="45"/>
      <c r="C26" s="45"/>
      <c r="D26" s="46"/>
      <c r="E26" s="46"/>
    </row>
    <row r="27" spans="1:5" x14ac:dyDescent="0.25">
      <c r="A27" s="45"/>
      <c r="B27" s="45"/>
      <c r="C27" s="45"/>
      <c r="D27" s="46"/>
      <c r="E27" s="46"/>
    </row>
    <row r="28" spans="1:5" x14ac:dyDescent="0.25">
      <c r="A28" s="45"/>
      <c r="B28" s="45"/>
      <c r="C28" s="45"/>
      <c r="D28" s="46"/>
      <c r="E28" s="46"/>
    </row>
    <row r="29" spans="1:5" x14ac:dyDescent="0.25">
      <c r="A29" s="45"/>
      <c r="B29" s="45"/>
      <c r="C29" s="45"/>
      <c r="D29" s="46"/>
      <c r="E29" s="46"/>
    </row>
    <row r="30" spans="1:5" x14ac:dyDescent="0.25">
      <c r="A30" s="45"/>
      <c r="B30" s="45"/>
      <c r="C30" s="45"/>
      <c r="D30" s="46"/>
      <c r="E30" s="46"/>
    </row>
    <row r="31" spans="1:5" x14ac:dyDescent="0.25">
      <c r="A31" s="45"/>
      <c r="B31" s="45"/>
      <c r="C31" s="45"/>
      <c r="D31" s="46"/>
      <c r="E31" s="46"/>
    </row>
    <row r="32" spans="1:5" x14ac:dyDescent="0.25">
      <c r="A32" s="45"/>
      <c r="B32" s="45"/>
      <c r="C32" s="45"/>
      <c r="D32" s="46"/>
      <c r="E32" s="46"/>
    </row>
    <row r="33" spans="1:5" x14ac:dyDescent="0.25">
      <c r="A33" s="45"/>
      <c r="B33" s="45"/>
      <c r="C33" s="45"/>
      <c r="D33" s="46"/>
      <c r="E33" s="46"/>
    </row>
    <row r="34" spans="1:5" x14ac:dyDescent="0.25">
      <c r="A34" s="45"/>
      <c r="B34" s="45"/>
      <c r="C34" s="45"/>
      <c r="D34" s="46"/>
      <c r="E34" s="46"/>
    </row>
    <row r="35" spans="1:5" x14ac:dyDescent="0.25">
      <c r="A35" s="45"/>
      <c r="B35" s="45"/>
      <c r="C35" s="45"/>
      <c r="D35" s="46"/>
      <c r="E35" s="46"/>
    </row>
    <row r="36" spans="1:5" x14ac:dyDescent="0.25">
      <c r="A36" s="44" t="s">
        <v>34</v>
      </c>
    </row>
    <row r="37" spans="1:5" x14ac:dyDescent="0.25">
      <c r="B37" s="44" t="s">
        <v>35</v>
      </c>
      <c r="D37" s="47">
        <f>COUNTIFS(D2:D35,"&lt;=9")</f>
        <v>0</v>
      </c>
      <c r="E37" s="47">
        <f t="shared" ref="E37" si="0">COUNTIFS(E2:E35,"&lt;=9")</f>
        <v>0</v>
      </c>
    </row>
    <row r="38" spans="1:5" x14ac:dyDescent="0.25">
      <c r="B38" s="44" t="s">
        <v>36</v>
      </c>
      <c r="D38" s="47">
        <f>COUNTIFS(D2:D35,"&gt;=10",D2:D35,"&lt;=19")</f>
        <v>0</v>
      </c>
      <c r="E38" s="47">
        <f t="shared" ref="E38" si="1">COUNTIFS(E2:E35,"&gt;=10",E2:E35,"&lt;=19")</f>
        <v>0</v>
      </c>
    </row>
    <row r="39" spans="1:5" x14ac:dyDescent="0.25">
      <c r="B39" s="44" t="s">
        <v>37</v>
      </c>
      <c r="D39" s="47">
        <f>COUNTIFS(D2:D35,"&gt;=19",D2:D35,"&lt;=29")</f>
        <v>0</v>
      </c>
      <c r="E39" s="47">
        <f t="shared" ref="E39" si="2">COUNTIFS(E2:E35,"&gt;=19",E2:E35,"&lt;=29")</f>
        <v>0</v>
      </c>
    </row>
    <row r="40" spans="1:5" x14ac:dyDescent="0.25">
      <c r="B40" s="44" t="s">
        <v>38</v>
      </c>
      <c r="D40" s="47">
        <f>COUNTIFS(D2:D35,"&gt;=30",D2:D35,"&lt;=39")</f>
        <v>0</v>
      </c>
      <c r="E40" s="47">
        <f t="shared" ref="E40" si="3">COUNTIFS(E2:E35,"&gt;=30",E2:E35,"&lt;=39")</f>
        <v>0</v>
      </c>
    </row>
    <row r="41" spans="1:5" x14ac:dyDescent="0.25">
      <c r="B41" s="44" t="s">
        <v>39</v>
      </c>
      <c r="D41" s="47">
        <f>COUNTIFS(D2:D35,"&gt;=40",D2:D35,"&lt;=49")</f>
        <v>0</v>
      </c>
      <c r="E41" s="47">
        <f t="shared" ref="E41" si="4">COUNTIFS(E2:E35,"&gt;=40",E2:E35,"&lt;=49")</f>
        <v>0</v>
      </c>
    </row>
    <row r="42" spans="1:5" x14ac:dyDescent="0.25">
      <c r="B42" s="44" t="s">
        <v>40</v>
      </c>
      <c r="D42" s="47">
        <f>COUNTIFS(D2:D35,"&gt;=50",D2:D35,"&lt;=59")</f>
        <v>0</v>
      </c>
      <c r="E42" s="47">
        <f t="shared" ref="E42" si="5">COUNTIFS(E2:E35,"&gt;=50",E2:E35,"&lt;=59")</f>
        <v>0</v>
      </c>
    </row>
    <row r="43" spans="1:5" x14ac:dyDescent="0.25">
      <c r="B43" s="44" t="s">
        <v>41</v>
      </c>
      <c r="D43" s="47">
        <f>COUNTIFS(D2:D35,"&gt;=60",D2:D35,"&lt;=69")</f>
        <v>0</v>
      </c>
      <c r="E43" s="47">
        <f t="shared" ref="E43" si="6">COUNTIFS(E2:E35,"&gt;=60",E2:E35,"&lt;=69")</f>
        <v>0</v>
      </c>
    </row>
    <row r="44" spans="1:5" x14ac:dyDescent="0.25">
      <c r="B44" s="44" t="s">
        <v>42</v>
      </c>
      <c r="D44" s="47">
        <f>COUNTIFS(D2:D35,"&gt;=70",D2:D35,"&lt;=79")</f>
        <v>0</v>
      </c>
      <c r="E44" s="47">
        <f t="shared" ref="E44" si="7">COUNTIFS(E2:E35,"&gt;=70",E2:E35,"&lt;=79")</f>
        <v>0</v>
      </c>
    </row>
    <row r="45" spans="1:5" x14ac:dyDescent="0.25">
      <c r="B45" s="44" t="s">
        <v>43</v>
      </c>
      <c r="D45" s="47">
        <f>COUNTIFS(D2:D35,"&gt;=80",D2:D35,"&lt;=89")</f>
        <v>0</v>
      </c>
      <c r="E45" s="47">
        <f t="shared" ref="E45" si="8">COUNTIFS(E2:E35,"&gt;=80",E2:E35,"&lt;=89")</f>
        <v>0</v>
      </c>
    </row>
    <row r="46" spans="1:5" x14ac:dyDescent="0.25">
      <c r="B46" s="44" t="s">
        <v>44</v>
      </c>
      <c r="D46" s="47">
        <f>COUNTIFS(D2:D35,"&gt;=90",D2:D35,"&lt;=99")</f>
        <v>0</v>
      </c>
      <c r="E46" s="47">
        <f t="shared" ref="E46" si="9">COUNTIFS(E2:E35,"&gt;=90",E2:E35,"&lt;=99")</f>
        <v>0</v>
      </c>
    </row>
    <row r="47" spans="1:5" x14ac:dyDescent="0.25">
      <c r="B47" s="44" t="s">
        <v>45</v>
      </c>
      <c r="D47" s="47">
        <f>COUNTIFS(D2:D35,"&gt;=100",D2:D35,"&lt;=109")</f>
        <v>0</v>
      </c>
      <c r="E47" s="47">
        <f t="shared" ref="E47" si="10">COUNTIFS(E2:E35,"&gt;=100",E2:E35,"&lt;=109")</f>
        <v>0</v>
      </c>
    </row>
    <row r="48" spans="1:5" x14ac:dyDescent="0.25">
      <c r="B48" s="44" t="s">
        <v>46</v>
      </c>
      <c r="D48" s="47">
        <f>COUNTIFS(D2:D35,"&gt;=110",D2:D35,"&lt;=119")</f>
        <v>0</v>
      </c>
      <c r="E48" s="47">
        <f t="shared" ref="E48" si="11">COUNTIFS(E2:E35,"&gt;=110",E2:E35,"&lt;=119")</f>
        <v>0</v>
      </c>
    </row>
    <row r="49" spans="2:5" x14ac:dyDescent="0.25">
      <c r="B49" s="44" t="s">
        <v>47</v>
      </c>
      <c r="D49" s="47">
        <f>COUNTIFS(D2:D35,"&gt;=120")</f>
        <v>0</v>
      </c>
      <c r="E49" s="47">
        <f t="shared" ref="E49" si="12">COUNTIFS(E2:E35,"&gt;=120")</f>
        <v>0</v>
      </c>
    </row>
  </sheetData>
  <dataValidations count="1">
    <dataValidation type="list" allowBlank="1" showInputMessage="1" showErrorMessage="1" sqref="H1" xr:uid="{D6AB9E95-11C1-478C-B396-6607211385C9}">
      <formula1>niveau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D13D5-5EF1-44BB-B817-45512602DCAF}">
  <dimension ref="A1:H49"/>
  <sheetViews>
    <sheetView workbookViewId="0">
      <selection activeCell="D49" sqref="D49"/>
    </sheetView>
  </sheetViews>
  <sheetFormatPr baseColWidth="10" defaultColWidth="11.42578125" defaultRowHeight="15.75" x14ac:dyDescent="0.25"/>
  <cols>
    <col min="1" max="1" width="22.85546875" style="44" customWidth="1"/>
    <col min="2" max="3" width="17.85546875" style="44" customWidth="1"/>
    <col min="4" max="5" width="11.42578125" style="47"/>
    <col min="6" max="6" width="11.42578125" style="44"/>
    <col min="7" max="7" width="27.85546875" style="44" customWidth="1"/>
    <col min="8" max="16384" width="11.42578125" style="44"/>
  </cols>
  <sheetData>
    <row r="1" spans="1:8" s="59" customFormat="1" ht="47.25" x14ac:dyDescent="0.25">
      <c r="A1" s="56" t="s">
        <v>31</v>
      </c>
      <c r="B1" s="56" t="s">
        <v>32</v>
      </c>
      <c r="C1" s="57" t="s">
        <v>49</v>
      </c>
      <c r="D1" s="58" t="s">
        <v>53</v>
      </c>
      <c r="E1" s="58" t="s">
        <v>33</v>
      </c>
      <c r="G1" s="60" t="s">
        <v>50</v>
      </c>
      <c r="H1" s="62" t="s">
        <v>1</v>
      </c>
    </row>
    <row r="2" spans="1:8" x14ac:dyDescent="0.25">
      <c r="A2" s="63"/>
      <c r="B2" s="63"/>
      <c r="C2" s="63"/>
      <c r="D2" s="64"/>
      <c r="E2" s="46"/>
    </row>
    <row r="3" spans="1:8" x14ac:dyDescent="0.25">
      <c r="A3" s="63"/>
      <c r="B3" s="63"/>
      <c r="C3" s="63"/>
      <c r="D3" s="64"/>
      <c r="E3" s="46"/>
    </row>
    <row r="4" spans="1:8" x14ac:dyDescent="0.25">
      <c r="A4" s="63"/>
      <c r="B4" s="63"/>
      <c r="C4" s="63"/>
      <c r="D4" s="64"/>
      <c r="E4" s="46"/>
    </row>
    <row r="5" spans="1:8" x14ac:dyDescent="0.25">
      <c r="A5" s="63"/>
      <c r="B5" s="63"/>
      <c r="C5" s="63"/>
      <c r="D5" s="64"/>
      <c r="E5" s="46"/>
    </row>
    <row r="6" spans="1:8" x14ac:dyDescent="0.25">
      <c r="A6" s="63"/>
      <c r="B6" s="63"/>
      <c r="C6" s="63"/>
      <c r="D6" s="64"/>
      <c r="E6" s="46"/>
    </row>
    <row r="7" spans="1:8" x14ac:dyDescent="0.25">
      <c r="A7" s="63"/>
      <c r="B7" s="63"/>
      <c r="C7" s="63"/>
      <c r="D7" s="64"/>
      <c r="E7" s="46"/>
    </row>
    <row r="8" spans="1:8" x14ac:dyDescent="0.25">
      <c r="A8" s="45"/>
      <c r="B8" s="45"/>
      <c r="C8" s="45"/>
      <c r="D8" s="46"/>
      <c r="E8" s="46"/>
    </row>
    <row r="9" spans="1:8" x14ac:dyDescent="0.25">
      <c r="A9" s="45"/>
      <c r="B9" s="45"/>
      <c r="C9" s="45"/>
      <c r="D9" s="46"/>
      <c r="E9" s="46"/>
    </row>
    <row r="10" spans="1:8" x14ac:dyDescent="0.25">
      <c r="A10" s="45"/>
      <c r="B10" s="45"/>
      <c r="C10" s="45"/>
      <c r="D10" s="46"/>
      <c r="E10" s="46"/>
    </row>
    <row r="11" spans="1:8" x14ac:dyDescent="0.25">
      <c r="A11" s="45"/>
      <c r="B11" s="45"/>
      <c r="C11" s="45"/>
      <c r="D11" s="46"/>
      <c r="E11" s="46"/>
    </row>
    <row r="12" spans="1:8" x14ac:dyDescent="0.25">
      <c r="A12" s="45"/>
      <c r="B12" s="45"/>
      <c r="C12" s="45"/>
      <c r="D12" s="46"/>
      <c r="E12" s="46"/>
    </row>
    <row r="13" spans="1:8" x14ac:dyDescent="0.25">
      <c r="A13" s="45"/>
      <c r="B13" s="45"/>
      <c r="C13" s="45"/>
      <c r="D13" s="46"/>
      <c r="E13" s="46"/>
    </row>
    <row r="14" spans="1:8" x14ac:dyDescent="0.25">
      <c r="A14" s="45"/>
      <c r="B14" s="45"/>
      <c r="C14" s="45"/>
      <c r="D14" s="46"/>
      <c r="E14" s="46"/>
    </row>
    <row r="15" spans="1:8" x14ac:dyDescent="0.25">
      <c r="A15" s="45"/>
      <c r="B15" s="45"/>
      <c r="C15" s="45"/>
      <c r="D15" s="46"/>
      <c r="E15" s="46"/>
    </row>
    <row r="16" spans="1:8" x14ac:dyDescent="0.25">
      <c r="A16" s="45"/>
      <c r="B16" s="45"/>
      <c r="C16" s="45"/>
      <c r="D16" s="46"/>
      <c r="E16" s="46"/>
    </row>
    <row r="17" spans="1:5" x14ac:dyDescent="0.25">
      <c r="A17" s="45"/>
      <c r="B17" s="45"/>
      <c r="C17" s="45"/>
      <c r="D17" s="46"/>
      <c r="E17" s="46"/>
    </row>
    <row r="18" spans="1:5" x14ac:dyDescent="0.25">
      <c r="A18" s="45"/>
      <c r="B18" s="45"/>
      <c r="C18" s="45"/>
      <c r="D18" s="46"/>
      <c r="E18" s="46"/>
    </row>
    <row r="19" spans="1:5" x14ac:dyDescent="0.25">
      <c r="A19" s="45"/>
      <c r="B19" s="45"/>
      <c r="C19" s="45"/>
      <c r="D19" s="46"/>
      <c r="E19" s="46"/>
    </row>
    <row r="20" spans="1:5" x14ac:dyDescent="0.25">
      <c r="A20" s="45"/>
      <c r="B20" s="45"/>
      <c r="C20" s="45"/>
      <c r="D20" s="46"/>
      <c r="E20" s="46"/>
    </row>
    <row r="21" spans="1:5" x14ac:dyDescent="0.25">
      <c r="A21" s="45"/>
      <c r="B21" s="45"/>
      <c r="C21" s="45"/>
      <c r="D21" s="46"/>
      <c r="E21" s="46"/>
    </row>
    <row r="22" spans="1:5" x14ac:dyDescent="0.25">
      <c r="A22" s="45"/>
      <c r="B22" s="45"/>
      <c r="C22" s="45"/>
      <c r="D22" s="46"/>
      <c r="E22" s="46"/>
    </row>
    <row r="23" spans="1:5" x14ac:dyDescent="0.25">
      <c r="A23" s="45"/>
      <c r="B23" s="45"/>
      <c r="C23" s="45"/>
      <c r="D23" s="46"/>
      <c r="E23" s="46"/>
    </row>
    <row r="24" spans="1:5" x14ac:dyDescent="0.25">
      <c r="A24" s="45"/>
      <c r="B24" s="45"/>
      <c r="C24" s="45"/>
      <c r="D24" s="46"/>
      <c r="E24" s="46"/>
    </row>
    <row r="25" spans="1:5" x14ac:dyDescent="0.25">
      <c r="A25" s="45"/>
      <c r="B25" s="45"/>
      <c r="C25" s="45"/>
      <c r="D25" s="46"/>
      <c r="E25" s="46"/>
    </row>
    <row r="26" spans="1:5" x14ac:dyDescent="0.25">
      <c r="A26" s="45"/>
      <c r="B26" s="45"/>
      <c r="C26" s="45"/>
      <c r="D26" s="46"/>
      <c r="E26" s="46"/>
    </row>
    <row r="27" spans="1:5" x14ac:dyDescent="0.25">
      <c r="A27" s="45"/>
      <c r="B27" s="45"/>
      <c r="C27" s="45"/>
      <c r="D27" s="46"/>
      <c r="E27" s="46"/>
    </row>
    <row r="28" spans="1:5" x14ac:dyDescent="0.25">
      <c r="A28" s="45"/>
      <c r="B28" s="45"/>
      <c r="C28" s="45"/>
      <c r="D28" s="46"/>
      <c r="E28" s="46"/>
    </row>
    <row r="29" spans="1:5" x14ac:dyDescent="0.25">
      <c r="A29" s="45"/>
      <c r="B29" s="45"/>
      <c r="C29" s="45"/>
      <c r="D29" s="46"/>
      <c r="E29" s="46"/>
    </row>
    <row r="30" spans="1:5" x14ac:dyDescent="0.25">
      <c r="A30" s="45"/>
      <c r="B30" s="45"/>
      <c r="C30" s="45"/>
      <c r="D30" s="46"/>
      <c r="E30" s="46"/>
    </row>
    <row r="31" spans="1:5" x14ac:dyDescent="0.25">
      <c r="A31" s="45"/>
      <c r="B31" s="45"/>
      <c r="C31" s="45"/>
      <c r="D31" s="46"/>
      <c r="E31" s="46"/>
    </row>
    <row r="32" spans="1:5" x14ac:dyDescent="0.25">
      <c r="A32" s="45"/>
      <c r="B32" s="45"/>
      <c r="C32" s="45"/>
      <c r="D32" s="46"/>
      <c r="E32" s="46"/>
    </row>
    <row r="33" spans="1:5" x14ac:dyDescent="0.25">
      <c r="A33" s="45"/>
      <c r="B33" s="45"/>
      <c r="C33" s="45"/>
      <c r="D33" s="46"/>
      <c r="E33" s="46"/>
    </row>
    <row r="34" spans="1:5" x14ac:dyDescent="0.25">
      <c r="A34" s="45"/>
      <c r="B34" s="45"/>
      <c r="C34" s="45"/>
      <c r="D34" s="46"/>
      <c r="E34" s="46"/>
    </row>
    <row r="35" spans="1:5" x14ac:dyDescent="0.25">
      <c r="A35" s="45"/>
      <c r="B35" s="45"/>
      <c r="C35" s="45"/>
      <c r="D35" s="46"/>
      <c r="E35" s="46"/>
    </row>
    <row r="36" spans="1:5" x14ac:dyDescent="0.25">
      <c r="A36" s="44" t="s">
        <v>34</v>
      </c>
    </row>
    <row r="37" spans="1:5" x14ac:dyDescent="0.25">
      <c r="B37" s="44" t="s">
        <v>35</v>
      </c>
      <c r="D37" s="47">
        <f>COUNTIFS(D2:D35,"&lt;=9")</f>
        <v>0</v>
      </c>
      <c r="E37" s="47">
        <f t="shared" ref="E37" si="0">COUNTIFS(E2:E35,"&lt;=9")</f>
        <v>0</v>
      </c>
    </row>
    <row r="38" spans="1:5" x14ac:dyDescent="0.25">
      <c r="B38" s="44" t="s">
        <v>36</v>
      </c>
      <c r="D38" s="47">
        <f>COUNTIFS(D2:D35,"&gt;=10",D2:D35,"&lt;=19")</f>
        <v>0</v>
      </c>
      <c r="E38" s="47">
        <f t="shared" ref="E38" si="1">COUNTIFS(E2:E35,"&gt;=10",E2:E35,"&lt;=19")</f>
        <v>0</v>
      </c>
    </row>
    <row r="39" spans="1:5" x14ac:dyDescent="0.25">
      <c r="B39" s="44" t="s">
        <v>37</v>
      </c>
      <c r="D39" s="47">
        <f>COUNTIFS(D2:D35,"&gt;=19",D2:D35,"&lt;=29")</f>
        <v>0</v>
      </c>
      <c r="E39" s="47">
        <f t="shared" ref="E39" si="2">COUNTIFS(E2:E35,"&gt;=19",E2:E35,"&lt;=29")</f>
        <v>0</v>
      </c>
    </row>
    <row r="40" spans="1:5" x14ac:dyDescent="0.25">
      <c r="B40" s="44" t="s">
        <v>38</v>
      </c>
      <c r="D40" s="47">
        <f>COUNTIFS(D2:D35,"&gt;=30",D2:D35,"&lt;=39")</f>
        <v>0</v>
      </c>
      <c r="E40" s="47">
        <f t="shared" ref="E40" si="3">COUNTIFS(E2:E35,"&gt;=30",E2:E35,"&lt;=39")</f>
        <v>0</v>
      </c>
    </row>
    <row r="41" spans="1:5" x14ac:dyDescent="0.25">
      <c r="B41" s="44" t="s">
        <v>39</v>
      </c>
      <c r="D41" s="47">
        <f>COUNTIFS(D2:D35,"&gt;=40",D2:D35,"&lt;=49")</f>
        <v>0</v>
      </c>
      <c r="E41" s="47">
        <f t="shared" ref="E41" si="4">COUNTIFS(E2:E35,"&gt;=40",E2:E35,"&lt;=49")</f>
        <v>0</v>
      </c>
    </row>
    <row r="42" spans="1:5" x14ac:dyDescent="0.25">
      <c r="B42" s="44" t="s">
        <v>40</v>
      </c>
      <c r="D42" s="47">
        <f>COUNTIFS(D2:D35,"&gt;=50",D2:D35,"&lt;=59")</f>
        <v>0</v>
      </c>
      <c r="E42" s="47">
        <f t="shared" ref="E42" si="5">COUNTIFS(E2:E35,"&gt;=50",E2:E35,"&lt;=59")</f>
        <v>0</v>
      </c>
    </row>
    <row r="43" spans="1:5" x14ac:dyDescent="0.25">
      <c r="B43" s="44" t="s">
        <v>41</v>
      </c>
      <c r="D43" s="47">
        <f>COUNTIFS(D2:D35,"&gt;=60",D2:D35,"&lt;=69")</f>
        <v>0</v>
      </c>
      <c r="E43" s="47">
        <f t="shared" ref="E43" si="6">COUNTIFS(E2:E35,"&gt;=60",E2:E35,"&lt;=69")</f>
        <v>0</v>
      </c>
    </row>
    <row r="44" spans="1:5" x14ac:dyDescent="0.25">
      <c r="B44" s="44" t="s">
        <v>42</v>
      </c>
      <c r="D44" s="47">
        <f>COUNTIFS(D2:D35,"&gt;=70",D2:D35,"&lt;=79")</f>
        <v>0</v>
      </c>
      <c r="E44" s="47">
        <f t="shared" ref="E44" si="7">COUNTIFS(E2:E35,"&gt;=70",E2:E35,"&lt;=79")</f>
        <v>0</v>
      </c>
    </row>
    <row r="45" spans="1:5" x14ac:dyDescent="0.25">
      <c r="B45" s="44" t="s">
        <v>43</v>
      </c>
      <c r="D45" s="47">
        <f>COUNTIFS(D2:D35,"&gt;=80",D2:D35,"&lt;=89")</f>
        <v>0</v>
      </c>
      <c r="E45" s="47">
        <f t="shared" ref="E45" si="8">COUNTIFS(E2:E35,"&gt;=80",E2:E35,"&lt;=89")</f>
        <v>0</v>
      </c>
    </row>
    <row r="46" spans="1:5" x14ac:dyDescent="0.25">
      <c r="B46" s="44" t="s">
        <v>44</v>
      </c>
      <c r="D46" s="47">
        <f>COUNTIFS(D2:D35,"&gt;=90",D2:D35,"&lt;=99")</f>
        <v>0</v>
      </c>
      <c r="E46" s="47">
        <f t="shared" ref="E46" si="9">COUNTIFS(E2:E35,"&gt;=90",E2:E35,"&lt;=99")</f>
        <v>0</v>
      </c>
    </row>
    <row r="47" spans="1:5" x14ac:dyDescent="0.25">
      <c r="B47" s="44" t="s">
        <v>45</v>
      </c>
      <c r="D47" s="47">
        <f>COUNTIFS(D2:D35,"&gt;=100",D2:D35,"&lt;=109")</f>
        <v>0</v>
      </c>
      <c r="E47" s="47">
        <f t="shared" ref="E47" si="10">COUNTIFS(E2:E35,"&gt;=100",E2:E35,"&lt;=109")</f>
        <v>0</v>
      </c>
    </row>
    <row r="48" spans="1:5" x14ac:dyDescent="0.25">
      <c r="B48" s="44" t="s">
        <v>46</v>
      </c>
      <c r="D48" s="47">
        <f>COUNTIFS(D2:D35,"&gt;=110",D2:D35,"&lt;=119")</f>
        <v>0</v>
      </c>
      <c r="E48" s="47">
        <f t="shared" ref="E48" si="11">COUNTIFS(E2:E35,"&gt;=110",E2:E35,"&lt;=119")</f>
        <v>0</v>
      </c>
    </row>
    <row r="49" spans="2:5" x14ac:dyDescent="0.25">
      <c r="B49" s="44" t="s">
        <v>47</v>
      </c>
      <c r="D49" s="47">
        <f>COUNTIFS(D2:D35,"&gt;=120")</f>
        <v>0</v>
      </c>
      <c r="E49" s="47">
        <f t="shared" ref="E49" si="12">COUNTIFS(E2:E35,"&gt;=120")</f>
        <v>0</v>
      </c>
    </row>
  </sheetData>
  <dataValidations count="1">
    <dataValidation type="list" allowBlank="1" showInputMessage="1" showErrorMessage="1" sqref="H1" xr:uid="{B36B684E-A102-4856-985D-38AF509F7B84}">
      <formula1>niveau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952C-5E56-4DE8-BAC7-99DCB78C10C0}">
  <dimension ref="A1:AF42"/>
  <sheetViews>
    <sheetView topLeftCell="A6" zoomScale="85" zoomScaleNormal="85" workbookViewId="0">
      <selection activeCell="C11" sqref="C11"/>
    </sheetView>
  </sheetViews>
  <sheetFormatPr baseColWidth="10" defaultColWidth="9.140625" defaultRowHeight="15" x14ac:dyDescent="0.25"/>
  <cols>
    <col min="1" max="1" width="6.85546875" customWidth="1"/>
    <col min="2" max="2" width="9.140625" style="5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65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7"/>
    </row>
    <row r="2" spans="1:32" x14ac:dyDescent="0.25">
      <c r="A2" s="68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70"/>
    </row>
    <row r="3" spans="1:32" ht="15.75" thickBot="1" x14ac:dyDescent="0.3">
      <c r="A3" s="1"/>
      <c r="B3" s="4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thickBot="1" x14ac:dyDescent="0.3">
      <c r="A4" s="2" t="s">
        <v>21</v>
      </c>
      <c r="B4" s="71"/>
      <c r="C4" s="71"/>
      <c r="D4" s="71"/>
      <c r="E4" s="71"/>
      <c r="F4" s="71"/>
      <c r="G4" s="1"/>
      <c r="H4" s="76" t="s">
        <v>51</v>
      </c>
      <c r="I4" s="77"/>
      <c r="J4" s="78"/>
      <c r="K4" s="76" t="s">
        <v>52</v>
      </c>
      <c r="L4" s="77"/>
      <c r="M4" s="7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4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48"/>
      <c r="C6" s="72" t="s">
        <v>7</v>
      </c>
      <c r="D6" s="73"/>
      <c r="E6" s="72" t="s">
        <v>8</v>
      </c>
      <c r="F6" s="73"/>
      <c r="G6" s="74" t="s">
        <v>9</v>
      </c>
      <c r="H6" s="75"/>
      <c r="I6" s="72" t="s">
        <v>10</v>
      </c>
      <c r="J6" s="73"/>
      <c r="K6" s="72" t="s">
        <v>11</v>
      </c>
      <c r="L6" s="73"/>
      <c r="M6" s="72" t="s">
        <v>12</v>
      </c>
      <c r="N6" s="73"/>
      <c r="O6" s="72" t="s">
        <v>13</v>
      </c>
      <c r="P6" s="73"/>
      <c r="Q6" s="72" t="s">
        <v>14</v>
      </c>
      <c r="R6" s="73"/>
      <c r="S6" s="72" t="s">
        <v>15</v>
      </c>
      <c r="T6" s="73"/>
      <c r="U6" s="72" t="s">
        <v>16</v>
      </c>
      <c r="V6" s="73"/>
      <c r="W6" s="94" t="s">
        <v>17</v>
      </c>
      <c r="X6" s="95"/>
      <c r="Y6" s="94" t="s">
        <v>23</v>
      </c>
      <c r="Z6" s="95"/>
      <c r="AA6" s="94" t="s">
        <v>6</v>
      </c>
      <c r="AB6" s="95"/>
      <c r="AC6" s="79" t="s">
        <v>5</v>
      </c>
      <c r="AD6" s="72" t="s">
        <v>27</v>
      </c>
      <c r="AE6" s="81"/>
      <c r="AF6" s="82"/>
    </row>
    <row r="7" spans="1:32" ht="27" customHeight="1" thickBot="1" x14ac:dyDescent="0.3">
      <c r="A7" s="1"/>
      <c r="B7" s="48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80"/>
      <c r="AD7" s="18" t="s">
        <v>28</v>
      </c>
      <c r="AE7" s="19" t="s">
        <v>29</v>
      </c>
      <c r="AF7" s="20" t="s">
        <v>30</v>
      </c>
    </row>
    <row r="8" spans="1:32" ht="16.5" customHeight="1" thickBot="1" x14ac:dyDescent="0.3">
      <c r="A8" s="83" t="s">
        <v>0</v>
      </c>
      <c r="B8" s="49"/>
      <c r="C8" s="85" t="s">
        <v>24</v>
      </c>
      <c r="D8" s="86"/>
      <c r="E8" s="86"/>
      <c r="F8" s="87"/>
      <c r="G8" s="88" t="s">
        <v>25</v>
      </c>
      <c r="H8" s="89"/>
      <c r="I8" s="89"/>
      <c r="J8" s="89"/>
      <c r="K8" s="89"/>
      <c r="L8" s="90"/>
      <c r="M8" s="91" t="s">
        <v>26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3"/>
      <c r="AC8" s="11"/>
      <c r="AD8" s="24"/>
      <c r="AE8" s="25"/>
      <c r="AF8" s="26"/>
    </row>
    <row r="9" spans="1:32" ht="15.95" customHeight="1" thickBot="1" x14ac:dyDescent="0.3">
      <c r="A9" s="84"/>
      <c r="B9" s="50" t="s">
        <v>48</v>
      </c>
      <c r="C9" s="39">
        <f>SUM(Synthèse01:Synthèse02!C9)</f>
        <v>0</v>
      </c>
      <c r="D9" s="40" t="str">
        <f>IFERROR(C9*100/AC9,"-")</f>
        <v>-</v>
      </c>
      <c r="E9" s="39">
        <f>SUM(Synthèse01:Synthèse02!E9)</f>
        <v>0</v>
      </c>
      <c r="F9" s="40" t="str">
        <f>IFERROR(E9*100/AC9,"-")</f>
        <v>-</v>
      </c>
      <c r="G9" s="39">
        <f>SUM(Synthèse01:Synthèse02!G9)</f>
        <v>0</v>
      </c>
      <c r="H9" s="40" t="str">
        <f>IFERROR(G9*100/AC9,"-")</f>
        <v>-</v>
      </c>
      <c r="I9" s="39">
        <f>SUM(Synthèse01:Synthèse02!I9)</f>
        <v>0</v>
      </c>
      <c r="J9" s="40" t="str">
        <f>IFERROR(I9*100/AC9,"-")</f>
        <v>-</v>
      </c>
      <c r="K9" s="39">
        <f>SUM(Synthèse01:Synthèse02!K9)</f>
        <v>0</v>
      </c>
      <c r="L9" s="40" t="str">
        <f>IFERROR(K9*100/AC9,"-")</f>
        <v>-</v>
      </c>
      <c r="M9" s="39">
        <f>SUM(Synthèse01:Synthèse02!M9)</f>
        <v>0</v>
      </c>
      <c r="N9" s="40" t="str">
        <f>IFERROR(M9*100/AC9,"-")</f>
        <v>-</v>
      </c>
      <c r="O9" s="39">
        <f>SUM(Synthèse01:Synthèse02!O9)</f>
        <v>0</v>
      </c>
      <c r="P9" s="40" t="str">
        <f>IFERROR(O9*100/AC9,"-")</f>
        <v>-</v>
      </c>
      <c r="Q9" s="39">
        <f>SUM(Synthèse01:Synthèse02!Q9)</f>
        <v>0</v>
      </c>
      <c r="R9" s="40" t="str">
        <f>IFERROR(Q9*100/AC9,"-")</f>
        <v>-</v>
      </c>
      <c r="S9" s="39">
        <f>SUM(Synthèse01:Synthèse02!S9)</f>
        <v>0</v>
      </c>
      <c r="T9" s="40" t="str">
        <f>IFERROR(S9*100/AC9,"-")</f>
        <v>-</v>
      </c>
      <c r="U9" s="39">
        <f>SUM(Synthèse01:Synthèse02!U9)</f>
        <v>0</v>
      </c>
      <c r="V9" s="40" t="str">
        <f>IFERROR(U9*100/AC9,"-")</f>
        <v>-</v>
      </c>
      <c r="W9" s="39">
        <f>SUM(Synthèse01:Synthèse02!W9)</f>
        <v>0</v>
      </c>
      <c r="X9" s="40" t="str">
        <f>IFERROR(W9*100/AC9,"-")</f>
        <v>-</v>
      </c>
      <c r="Y9" s="39">
        <f>SUM(Synthèse01:Synthèse02!Y9)</f>
        <v>0</v>
      </c>
      <c r="Z9" s="40" t="str">
        <f>IFERROR(Y9*100/AC9,"-")</f>
        <v>-</v>
      </c>
      <c r="AA9" s="39">
        <f>SUM(Synthèse01:Synthèse02!AA9)</f>
        <v>0</v>
      </c>
      <c r="AB9" s="40" t="str">
        <f>IFERROR(AA9*100/AC9,"-")</f>
        <v>-</v>
      </c>
      <c r="AC9" s="42">
        <f>SUM(C9,E9,G9,I9,K9,M9,O9,Q9,S9,U9,W9,Y9,AA9)</f>
        <v>0</v>
      </c>
      <c r="AD9" s="21" t="str">
        <f>IFERROR(D9+F9,"-")</f>
        <v>-</v>
      </c>
      <c r="AE9" s="22" t="str">
        <f>IFERROR(H9+J9+L9,"-")</f>
        <v>-</v>
      </c>
      <c r="AF9" s="23" t="str">
        <f>IFERROR(N9+P9+R9+T9+V9+X9+Z9+AB9,"-")</f>
        <v>-</v>
      </c>
    </row>
    <row r="10" spans="1:32" ht="15.95" customHeight="1" thickBot="1" x14ac:dyDescent="0.3">
      <c r="A10" s="96" t="s">
        <v>1</v>
      </c>
      <c r="B10" s="51"/>
      <c r="C10" s="98" t="str">
        <f>C8</f>
        <v>NON ACQUISE</v>
      </c>
      <c r="D10" s="99"/>
      <c r="E10" s="99"/>
      <c r="F10" s="99"/>
      <c r="G10" s="99"/>
      <c r="H10" s="99"/>
      <c r="I10" s="99"/>
      <c r="J10" s="100"/>
      <c r="K10" s="88" t="str">
        <f>G8</f>
        <v>PARTIELLEMENT ACQUISE</v>
      </c>
      <c r="L10" s="89"/>
      <c r="M10" s="89"/>
      <c r="N10" s="89"/>
      <c r="O10" s="89"/>
      <c r="P10" s="90"/>
      <c r="Q10" s="101" t="str">
        <f>M8</f>
        <v>ACQUISE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3"/>
      <c r="AC10" s="43"/>
      <c r="AD10" s="27"/>
      <c r="AE10" s="28"/>
      <c r="AF10" s="29"/>
    </row>
    <row r="11" spans="1:32" ht="15.95" customHeight="1" x14ac:dyDescent="0.25">
      <c r="A11" s="96"/>
      <c r="B11" s="52" t="s">
        <v>54</v>
      </c>
      <c r="C11" s="39">
        <f>SUM(Synthèse01:Synthèse02!C11)</f>
        <v>0</v>
      </c>
      <c r="D11" s="3" t="str">
        <f>IFERROR(C11*100/AC11,"-")</f>
        <v>-</v>
      </c>
      <c r="E11" s="39">
        <f>SUM(Synthèse01:Synthèse02!E11)</f>
        <v>0</v>
      </c>
      <c r="F11" s="3" t="str">
        <f>IFERROR(E11*100/AC11,"-")</f>
        <v>-</v>
      </c>
      <c r="G11" s="39">
        <f>SUM(Synthèse01:Synthèse02!G11)</f>
        <v>0</v>
      </c>
      <c r="H11" s="3" t="str">
        <f>IFERROR(G11*100/AC11,"-")</f>
        <v>-</v>
      </c>
      <c r="I11" s="39">
        <f>SUM(Synthèse01:Synthèse02!I11)</f>
        <v>0</v>
      </c>
      <c r="J11" s="3" t="str">
        <f>IFERROR(I11*100/AC11,"-")</f>
        <v>-</v>
      </c>
      <c r="K11" s="39">
        <f>SUM(Synthèse01:Synthèse02!K11)</f>
        <v>0</v>
      </c>
      <c r="L11" s="3" t="str">
        <f>IFERROR(K11*100/AC11,"-")</f>
        <v>-</v>
      </c>
      <c r="M11" s="39">
        <f>SUM(Synthèse01:Synthèse02!M11)</f>
        <v>0</v>
      </c>
      <c r="N11" s="3" t="str">
        <f>IFERROR(M11*100/AC11,"-")</f>
        <v>-</v>
      </c>
      <c r="O11" s="39">
        <f>SUM(Synthèse01:Synthèse02!O11)</f>
        <v>0</v>
      </c>
      <c r="P11" s="3" t="str">
        <f>IFERROR(O11*100/AC11,"-")</f>
        <v>-</v>
      </c>
      <c r="Q11" s="39">
        <f>SUM(Synthèse01:Synthèse02!Q11)</f>
        <v>0</v>
      </c>
      <c r="R11" s="3" t="str">
        <f>IFERROR(Q11*100/AC11,"-")</f>
        <v>-</v>
      </c>
      <c r="S11" s="39">
        <f>SUM(Synthèse01:Synthèse02!S11)</f>
        <v>0</v>
      </c>
      <c r="T11" s="3" t="str">
        <f>IFERROR(S11*100/AC11,"-")</f>
        <v>-</v>
      </c>
      <c r="U11" s="39">
        <f>SUM(Synthèse01:Synthèse02!U11)</f>
        <v>0</v>
      </c>
      <c r="V11" s="3" t="str">
        <f>IFERROR(U11*100/AC11,"-")</f>
        <v>-</v>
      </c>
      <c r="W11" s="39">
        <f>SUM(Synthèse01:Synthèse02!W11)</f>
        <v>0</v>
      </c>
      <c r="X11" s="3" t="str">
        <f>IFERROR(W11*100/AC11,"-")</f>
        <v>-</v>
      </c>
      <c r="Y11" s="39">
        <f>SUM(Synthèse01:Synthèse02!Y11)</f>
        <v>0</v>
      </c>
      <c r="Z11" s="3" t="str">
        <f>IFERROR(Y11*100/AC11,"-")</f>
        <v>-</v>
      </c>
      <c r="AA11" s="39">
        <f>SUM(Synthèse01:Synthèse02!AA11)</f>
        <v>0</v>
      </c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0" t="str">
        <f>IFERROR(D11+F11+H11+J11,"-")</f>
        <v>-</v>
      </c>
      <c r="AE11" s="31" t="str">
        <f>IFERROR(L11+N11+P11,"-")</f>
        <v>-</v>
      </c>
      <c r="AF11" s="32" t="str">
        <f>IFERROR(R11+T11+V11+X11+Z11+AB11,"-")</f>
        <v>-</v>
      </c>
    </row>
    <row r="12" spans="1:32" ht="15.95" customHeight="1" thickBot="1" x14ac:dyDescent="0.3">
      <c r="A12" s="97"/>
      <c r="B12" s="53" t="s">
        <v>48</v>
      </c>
      <c r="C12" s="39">
        <f>SUM(Synthèse01:Synthèse02!C12)</f>
        <v>0</v>
      </c>
      <c r="D12" s="4" t="str">
        <f>IFERROR(C12*100/AC12,"-")</f>
        <v>-</v>
      </c>
      <c r="E12" s="39">
        <f>SUM(Synthèse01:Synthèse02!E12)</f>
        <v>0</v>
      </c>
      <c r="F12" s="4" t="str">
        <f>IFERROR(E12*100/AC12,"-")</f>
        <v>-</v>
      </c>
      <c r="G12" s="39">
        <f>SUM(Synthèse01:Synthèse02!G12)</f>
        <v>0</v>
      </c>
      <c r="H12" s="4" t="str">
        <f>IFERROR(G12*100/AC12,"-")</f>
        <v>-</v>
      </c>
      <c r="I12" s="39">
        <f>SUM(Synthèse01:Synthèse02!I12)</f>
        <v>0</v>
      </c>
      <c r="J12" s="4" t="str">
        <f>IFERROR(I12*100/AC12,"-")</f>
        <v>-</v>
      </c>
      <c r="K12" s="39">
        <f>SUM(Synthèse01:Synthèse02!K12)</f>
        <v>0</v>
      </c>
      <c r="L12" s="4" t="str">
        <f>IFERROR(K12*100/AC12,"-")</f>
        <v>-</v>
      </c>
      <c r="M12" s="39">
        <f>SUM(Synthèse01:Synthèse02!M12)</f>
        <v>0</v>
      </c>
      <c r="N12" s="4" t="str">
        <f>IFERROR(M12*100/AC12,"-")</f>
        <v>-</v>
      </c>
      <c r="O12" s="39">
        <f>SUM(Synthèse01:Synthèse02!O12)</f>
        <v>0</v>
      </c>
      <c r="P12" s="4" t="str">
        <f>IFERROR(O12*100/AC12,"-")</f>
        <v>-</v>
      </c>
      <c r="Q12" s="39">
        <f>SUM(Synthèse01:Synthèse02!Q12)</f>
        <v>0</v>
      </c>
      <c r="R12" s="4" t="str">
        <f>IFERROR(Q12*100/AC12,"-")</f>
        <v>-</v>
      </c>
      <c r="S12" s="39">
        <f>SUM(Synthèse01:Synthèse02!S12)</f>
        <v>0</v>
      </c>
      <c r="T12" s="4" t="str">
        <f>IFERROR(S12*100/AC12,"-")</f>
        <v>-</v>
      </c>
      <c r="U12" s="39">
        <f>SUM(Synthèse01:Synthèse02!U12)</f>
        <v>0</v>
      </c>
      <c r="V12" s="4" t="str">
        <f>IFERROR(U12*100/AC12,"-")</f>
        <v>-</v>
      </c>
      <c r="W12" s="39">
        <f>SUM(Synthèse01:Synthèse02!W12)</f>
        <v>0</v>
      </c>
      <c r="X12" s="4" t="str">
        <f>IFERROR(W12*100/AC12,"-")</f>
        <v>-</v>
      </c>
      <c r="Y12" s="39">
        <f>SUM(Synthèse01:Synthèse02!Y12)</f>
        <v>0</v>
      </c>
      <c r="Z12" s="4" t="str">
        <f>IFERROR(Y12*100/AC12,"-")</f>
        <v>-</v>
      </c>
      <c r="AA12" s="39">
        <f>SUM(Synthèse01:Synthèse02!AA12)</f>
        <v>0</v>
      </c>
      <c r="AB12" s="4" t="str">
        <f>IFERROR(AA12*100/AC12,"-")</f>
        <v>-</v>
      </c>
      <c r="AC12" s="14">
        <f t="shared" si="0"/>
        <v>0</v>
      </c>
      <c r="AD12" s="15" t="str">
        <f>IFERROR(D12+F12+H12+J12,"-")</f>
        <v>-</v>
      </c>
      <c r="AE12" s="16" t="str">
        <f>IFERROR(L12+N12+P12,"-")</f>
        <v>-</v>
      </c>
      <c r="AF12" s="17" t="str">
        <f>IFERROR(R12+T12+V12+X12+Z12+AB12,"-")</f>
        <v>-</v>
      </c>
    </row>
    <row r="13" spans="1:32" ht="15.95" customHeight="1" thickBot="1" x14ac:dyDescent="0.3">
      <c r="A13" s="104" t="s">
        <v>2</v>
      </c>
      <c r="B13" s="54"/>
      <c r="C13" s="98" t="str">
        <f>C8</f>
        <v>NON ACQUISE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  <c r="Q13" s="105" t="str">
        <f>G8</f>
        <v>PARTIELLEMENT ACQUISE</v>
      </c>
      <c r="R13" s="106"/>
      <c r="S13" s="106"/>
      <c r="T13" s="107"/>
      <c r="U13" s="101" t="str">
        <f>M8</f>
        <v>ACQUISE</v>
      </c>
      <c r="V13" s="102"/>
      <c r="W13" s="102"/>
      <c r="X13" s="102"/>
      <c r="Y13" s="102"/>
      <c r="Z13" s="102"/>
      <c r="AA13" s="102"/>
      <c r="AB13" s="103"/>
      <c r="AC13" s="13"/>
      <c r="AD13" s="27"/>
      <c r="AE13" s="28"/>
      <c r="AF13" s="29"/>
    </row>
    <row r="14" spans="1:32" ht="15.95" customHeight="1" x14ac:dyDescent="0.25">
      <c r="A14" s="96"/>
      <c r="B14" s="52" t="s">
        <v>54</v>
      </c>
      <c r="C14" s="39">
        <f>SUM(Synthèse01:Synthèse02!C14)</f>
        <v>0</v>
      </c>
      <c r="D14" s="3" t="str">
        <f>IFERROR(C14*100/AC14,"-")</f>
        <v>-</v>
      </c>
      <c r="E14" s="39">
        <f>SUM(Synthèse01:Synthèse02!E14)</f>
        <v>0</v>
      </c>
      <c r="F14" s="3" t="str">
        <f>IFERROR(E14*100/AC14,"-")</f>
        <v>-</v>
      </c>
      <c r="G14" s="39">
        <f>SUM(Synthèse01:Synthèse02!G14)</f>
        <v>0</v>
      </c>
      <c r="H14" s="3" t="str">
        <f>IFERROR(G14*100/AC14,"-")</f>
        <v>-</v>
      </c>
      <c r="I14" s="39">
        <f>SUM(Synthèse01:Synthèse02!I14)</f>
        <v>0</v>
      </c>
      <c r="J14" s="3" t="str">
        <f>IFERROR(I14*100/AC14,"-")</f>
        <v>-</v>
      </c>
      <c r="K14" s="39">
        <f>SUM(Synthèse01:Synthèse02!K14)</f>
        <v>0</v>
      </c>
      <c r="L14" s="3" t="str">
        <f>IFERROR(K14*100/AC14,"-")</f>
        <v>-</v>
      </c>
      <c r="M14" s="39">
        <f>SUM(Synthèse01:Synthèse02!M14)</f>
        <v>0</v>
      </c>
      <c r="N14" s="3" t="str">
        <f>IFERROR(M14*100/AC14,"-")</f>
        <v>-</v>
      </c>
      <c r="O14" s="39">
        <f>SUM(Synthèse01:Synthèse02!O14)</f>
        <v>0</v>
      </c>
      <c r="P14" s="3" t="str">
        <f>IFERROR(O14*100/AC14,"-")</f>
        <v>-</v>
      </c>
      <c r="Q14" s="39">
        <f>SUM(Synthèse01:Synthèse02!Q14)</f>
        <v>0</v>
      </c>
      <c r="R14" s="3" t="str">
        <f>IFERROR(Q14*100/AC14,"-")</f>
        <v>-</v>
      </c>
      <c r="S14" s="39">
        <f>SUM(Synthèse01:Synthèse02!S14)</f>
        <v>0</v>
      </c>
      <c r="T14" s="3" t="str">
        <f>IFERROR(S14*100/AC14,"-")</f>
        <v>-</v>
      </c>
      <c r="U14" s="39">
        <f>SUM(Synthèse01:Synthèse02!U14)</f>
        <v>0</v>
      </c>
      <c r="V14" s="3" t="str">
        <f>IFERROR(U14*100/AC14,"-")</f>
        <v>-</v>
      </c>
      <c r="W14" s="39">
        <f>SUM(Synthèse01:Synthèse02!W14)</f>
        <v>0</v>
      </c>
      <c r="X14" s="3" t="str">
        <f>IFERROR(W14*100/AC14,"-")</f>
        <v>-</v>
      </c>
      <c r="Y14" s="39">
        <f>SUM(Synthèse01:Synthèse02!Y14)</f>
        <v>0</v>
      </c>
      <c r="Z14" s="3" t="str">
        <f>IFERROR(Y14*100/AC14,"-")</f>
        <v>-</v>
      </c>
      <c r="AA14" s="39">
        <f>SUM(Synthèse01:Synthèse02!AA14)</f>
        <v>0</v>
      </c>
      <c r="AB14" s="3" t="str">
        <f>IFERROR(AA14*100/AC14,"-")</f>
        <v>-</v>
      </c>
      <c r="AC14" s="12">
        <f t="shared" si="0"/>
        <v>0</v>
      </c>
      <c r="AD14" s="30" t="str">
        <f>IFERROR(D14+F14+H14+J14+L14+N14+P14,"-")</f>
        <v>-</v>
      </c>
      <c r="AE14" s="31" t="str">
        <f>IFERROR(R14+T14,"-")</f>
        <v>-</v>
      </c>
      <c r="AF14" s="32" t="str">
        <f>IFERROR(V14+X14+Z14+AB14,"-")</f>
        <v>-</v>
      </c>
    </row>
    <row r="15" spans="1:32" ht="15.95" customHeight="1" thickBot="1" x14ac:dyDescent="0.3">
      <c r="A15" s="97"/>
      <c r="B15" s="53" t="s">
        <v>48</v>
      </c>
      <c r="C15" s="39">
        <f>SUM(Synthèse01:Synthèse02!C16)</f>
        <v>0</v>
      </c>
      <c r="D15" s="3" t="str">
        <f>IFERROR(C15*100/AC15,"-")</f>
        <v>-</v>
      </c>
      <c r="E15" s="39">
        <f>SUM(Synthèse01:Synthèse02!E16)</f>
        <v>0</v>
      </c>
      <c r="F15" s="3" t="str">
        <f>IFERROR(E15*100/AC15,"-")</f>
        <v>-</v>
      </c>
      <c r="G15" s="39">
        <f>SUM(Synthèse01:Synthèse02!G16)</f>
        <v>0</v>
      </c>
      <c r="H15" s="3" t="str">
        <f>IFERROR(G15*100/AC15,"-")</f>
        <v>-</v>
      </c>
      <c r="I15" s="39">
        <f>SUM(Synthèse01:Synthèse02!I16)</f>
        <v>0</v>
      </c>
      <c r="J15" s="3" t="str">
        <f>IFERROR(I15*100/AC15,"-")</f>
        <v>-</v>
      </c>
      <c r="K15" s="39">
        <f>SUM(Synthèse01:Synthèse02!K16)</f>
        <v>0</v>
      </c>
      <c r="L15" s="3" t="str">
        <f>IFERROR(K15*100/AC15,"-")</f>
        <v>-</v>
      </c>
      <c r="M15" s="39">
        <f>SUM(Synthèse01:Synthèse02!M16)</f>
        <v>0</v>
      </c>
      <c r="N15" s="3" t="str">
        <f>IFERROR(M15*100/AC15,"-")</f>
        <v>-</v>
      </c>
      <c r="O15" s="39">
        <f>SUM(Synthèse01:Synthèse02!O16)</f>
        <v>0</v>
      </c>
      <c r="P15" s="3" t="str">
        <f>IFERROR(O15*100/AC15,"-")</f>
        <v>-</v>
      </c>
      <c r="Q15" s="39">
        <f>SUM(Synthèse01:Synthèse02!Q16)</f>
        <v>0</v>
      </c>
      <c r="R15" s="3" t="str">
        <f>IFERROR(Q15*100/AC15,"-")</f>
        <v>-</v>
      </c>
      <c r="S15" s="39">
        <f>SUM(Synthèse01:Synthèse02!S16)</f>
        <v>0</v>
      </c>
      <c r="T15" s="3" t="str">
        <f>IFERROR(S15*100/AC15,"-")</f>
        <v>-</v>
      </c>
      <c r="U15" s="39">
        <f>SUM(Synthèse01:Synthèse02!U16)</f>
        <v>0</v>
      </c>
      <c r="V15" s="3" t="str">
        <f>IFERROR(U15*100/AC15,"-")</f>
        <v>-</v>
      </c>
      <c r="W15" s="39">
        <f>SUM(Synthèse01:Synthèse02!W16)</f>
        <v>0</v>
      </c>
      <c r="X15" s="3" t="str">
        <f>IFERROR(W15*100/AC15,"-")</f>
        <v>-</v>
      </c>
      <c r="Y15" s="39">
        <f>SUM(Synthèse01:Synthèse02!Y16)</f>
        <v>0</v>
      </c>
      <c r="Z15" s="3" t="str">
        <f>IFERROR(Y15*100/AC15,"-")</f>
        <v>-</v>
      </c>
      <c r="AA15" s="39">
        <f>SUM(Synthèse01:Synthèse02!AA16)</f>
        <v>0</v>
      </c>
      <c r="AB15" s="3" t="str">
        <f>IFERROR(AA15*100/AC15,"-")</f>
        <v>-</v>
      </c>
      <c r="AC15" s="14">
        <f t="shared" si="0"/>
        <v>0</v>
      </c>
      <c r="AD15" s="15" t="str">
        <f t="shared" ref="AD15" si="1">IFERROR(D15+F15+H15+J15+L15+N15+P15,"-")</f>
        <v>-</v>
      </c>
      <c r="AE15" s="16" t="str">
        <f t="shared" ref="AE15" si="2">IFERROR(R15+T15,"-")</f>
        <v>-</v>
      </c>
      <c r="AF15" s="17" t="str">
        <f t="shared" ref="AF15" si="3">IFERROR(V15+X15+Z15+AB15,"-")</f>
        <v>-</v>
      </c>
    </row>
    <row r="16" spans="1:32" ht="15.95" customHeight="1" thickBot="1" x14ac:dyDescent="0.3">
      <c r="A16" s="104" t="s">
        <v>3</v>
      </c>
      <c r="B16" s="54"/>
      <c r="C16" s="98" t="str">
        <f>C8</f>
        <v>NON ACQUISE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100"/>
      <c r="S16" s="88" t="str">
        <f>G8</f>
        <v>PARTIELLEMENT ACQUISE</v>
      </c>
      <c r="T16" s="89"/>
      <c r="U16" s="89"/>
      <c r="V16" s="89"/>
      <c r="W16" s="89"/>
      <c r="X16" s="90"/>
      <c r="Y16" s="101" t="str">
        <f>M8</f>
        <v>ACQUISE</v>
      </c>
      <c r="Z16" s="102"/>
      <c r="AA16" s="102"/>
      <c r="AB16" s="103"/>
      <c r="AC16" s="13"/>
      <c r="AD16" s="27"/>
      <c r="AE16" s="28"/>
      <c r="AF16" s="29"/>
    </row>
    <row r="17" spans="1:32" ht="15.95" customHeight="1" x14ac:dyDescent="0.25">
      <c r="A17" s="96"/>
      <c r="B17" s="52" t="s">
        <v>54</v>
      </c>
      <c r="C17" s="39">
        <f>SUM(Synthèse01:Synthèse02!C18)</f>
        <v>0</v>
      </c>
      <c r="D17" s="3" t="str">
        <f>IFERROR(C17*100/AC17,"-")</f>
        <v>-</v>
      </c>
      <c r="E17" s="39">
        <f>SUM(Synthèse01:Synthèse02!E18)</f>
        <v>0</v>
      </c>
      <c r="F17" s="3" t="str">
        <f>IFERROR(E17*100/AC17,"-")</f>
        <v>-</v>
      </c>
      <c r="G17" s="39">
        <f>SUM(Synthèse01:Synthèse02!G18)</f>
        <v>0</v>
      </c>
      <c r="H17" s="3" t="str">
        <f>IFERROR(G17*100/AC17,"-")</f>
        <v>-</v>
      </c>
      <c r="I17" s="39">
        <f>SUM(Synthèse01:Synthèse02!I18)</f>
        <v>0</v>
      </c>
      <c r="J17" s="3" t="str">
        <f>IFERROR(I17*100/AC17,"-")</f>
        <v>-</v>
      </c>
      <c r="K17" s="39">
        <f>SUM(Synthèse01:Synthèse02!K18)</f>
        <v>0</v>
      </c>
      <c r="L17" s="3" t="str">
        <f>IFERROR(K17*100/AC17,"-")</f>
        <v>-</v>
      </c>
      <c r="M17" s="39">
        <f>SUM(Synthèse01:Synthèse02!M18)</f>
        <v>0</v>
      </c>
      <c r="N17" s="3" t="str">
        <f>IFERROR(M17*100/AC17,"-")</f>
        <v>-</v>
      </c>
      <c r="O17" s="39">
        <f>SUM(Synthèse01:Synthèse02!O18)</f>
        <v>0</v>
      </c>
      <c r="P17" s="3" t="str">
        <f>IFERROR(O17*100/AC17,"-")</f>
        <v>-</v>
      </c>
      <c r="Q17" s="39">
        <f>SUM(Synthèse01:Synthèse02!Q18)</f>
        <v>0</v>
      </c>
      <c r="R17" s="3" t="str">
        <f>IFERROR(Q17*100/AC17,"-")</f>
        <v>-</v>
      </c>
      <c r="S17" s="39">
        <f>SUM(Synthèse01:Synthèse02!S18)</f>
        <v>0</v>
      </c>
      <c r="T17" s="3" t="str">
        <f>IFERROR(S17*100/AC17,"-")</f>
        <v>-</v>
      </c>
      <c r="U17" s="39">
        <f>SUM(Synthèse01:Synthèse02!U18)</f>
        <v>0</v>
      </c>
      <c r="V17" s="3" t="str">
        <f>IFERROR(U17*100/AC17,"-")</f>
        <v>-</v>
      </c>
      <c r="W17" s="39">
        <f>SUM(Synthèse01:Synthèse02!W18)</f>
        <v>0</v>
      </c>
      <c r="X17" s="3" t="str">
        <f>IFERROR(W17*100/AC17,"-")</f>
        <v>-</v>
      </c>
      <c r="Y17" s="39">
        <f>SUM(Synthèse01:Synthèse02!Y18)</f>
        <v>0</v>
      </c>
      <c r="Z17" s="3" t="str">
        <f>IFERROR(Y17*100/AC17,"-")</f>
        <v>-</v>
      </c>
      <c r="AA17" s="39">
        <f>SUM(Synthèse01:Synthèse02!AA18)</f>
        <v>0</v>
      </c>
      <c r="AB17" s="3" t="str">
        <f>IFERROR(AA17*100/AC17,"-")</f>
        <v>-</v>
      </c>
      <c r="AC17" s="12">
        <f t="shared" si="0"/>
        <v>0</v>
      </c>
      <c r="AD17" s="30" t="str">
        <f>IFERROR(D17+F17+H17+J17+L17+N17+P17+R17,"-")</f>
        <v>-</v>
      </c>
      <c r="AE17" s="31" t="str">
        <f>IFERROR(T17+V17+X17,"-")</f>
        <v>-</v>
      </c>
      <c r="AF17" s="32" t="str">
        <f>IFERROR(Z17+AB17,"-")</f>
        <v>-</v>
      </c>
    </row>
    <row r="18" spans="1:32" ht="15.95" customHeight="1" thickBot="1" x14ac:dyDescent="0.3">
      <c r="A18" s="97"/>
      <c r="B18" s="53" t="s">
        <v>48</v>
      </c>
      <c r="C18" s="39">
        <f>SUM(Synthèse01:Synthèse02!C20)</f>
        <v>0</v>
      </c>
      <c r="D18" s="3" t="str">
        <f t="shared" ref="D18" si="4">IFERROR(C18*100/AC18,"-")</f>
        <v>-</v>
      </c>
      <c r="E18" s="39">
        <f>SUM(Synthèse01:Synthèse02!E20)</f>
        <v>0</v>
      </c>
      <c r="F18" s="3" t="str">
        <f t="shared" ref="F18" si="5">IFERROR(E18*100/AC18,"-")</f>
        <v>-</v>
      </c>
      <c r="G18" s="39">
        <f>SUM(Synthèse01:Synthèse02!G20)</f>
        <v>0</v>
      </c>
      <c r="H18" s="3" t="str">
        <f t="shared" ref="H18" si="6">IFERROR(G18*100/AC18,"-")</f>
        <v>-</v>
      </c>
      <c r="I18" s="39">
        <f>SUM(Synthèse01:Synthèse02!I20)</f>
        <v>0</v>
      </c>
      <c r="J18" s="3" t="str">
        <f t="shared" ref="J18" si="7">IFERROR(I18*100/AC18,"-")</f>
        <v>-</v>
      </c>
      <c r="K18" s="39">
        <f>SUM(Synthèse01:Synthèse02!K20)</f>
        <v>0</v>
      </c>
      <c r="L18" s="3" t="str">
        <f t="shared" ref="L18" si="8">IFERROR(K18*100/AC18,"-")</f>
        <v>-</v>
      </c>
      <c r="M18" s="39">
        <f>SUM(Synthèse01:Synthèse02!M20)</f>
        <v>0</v>
      </c>
      <c r="N18" s="3" t="str">
        <f t="shared" ref="N18" si="9">IFERROR(M18*100/AC18,"-")</f>
        <v>-</v>
      </c>
      <c r="O18" s="39">
        <f>SUM(Synthèse01:Synthèse02!O20)</f>
        <v>0</v>
      </c>
      <c r="P18" s="3" t="str">
        <f t="shared" ref="P18" si="10">IFERROR(O18*100/AC18,"-")</f>
        <v>-</v>
      </c>
      <c r="Q18" s="39">
        <f>SUM(Synthèse01:Synthèse02!Q20)</f>
        <v>0</v>
      </c>
      <c r="R18" s="3" t="str">
        <f t="shared" ref="R18" si="11">IFERROR(Q18*100/AC18,"-")</f>
        <v>-</v>
      </c>
      <c r="S18" s="39">
        <f>SUM(Synthèse01:Synthèse02!S20)</f>
        <v>0</v>
      </c>
      <c r="T18" s="3" t="str">
        <f t="shared" ref="T18" si="12">IFERROR(S18*100/AC18,"-")</f>
        <v>-</v>
      </c>
      <c r="U18" s="39">
        <f>SUM(Synthèse01:Synthèse02!U20)</f>
        <v>0</v>
      </c>
      <c r="V18" s="3" t="str">
        <f t="shared" ref="V18" si="13">IFERROR(U18*100/AC18,"-")</f>
        <v>-</v>
      </c>
      <c r="W18" s="39">
        <f>SUM(Synthèse01:Synthèse02!W20)</f>
        <v>0</v>
      </c>
      <c r="X18" s="3" t="str">
        <f t="shared" ref="X18" si="14">IFERROR(W18*100/AC18,"-")</f>
        <v>-</v>
      </c>
      <c r="Y18" s="39">
        <f>SUM(Synthèse01:Synthèse02!Y20)</f>
        <v>0</v>
      </c>
      <c r="Z18" s="3" t="str">
        <f t="shared" ref="Z18" si="15">IFERROR(Y18*100/AC18,"-")</f>
        <v>-</v>
      </c>
      <c r="AA18" s="39">
        <f>SUM(Synthèse01:Synthèse02!AA20)</f>
        <v>0</v>
      </c>
      <c r="AB18" s="3" t="str">
        <f t="shared" ref="AB18" si="16">IFERROR(AA18*100/AC18,"-")</f>
        <v>-</v>
      </c>
      <c r="AC18" s="14">
        <f t="shared" si="0"/>
        <v>0</v>
      </c>
      <c r="AD18" s="15" t="str">
        <f t="shared" ref="AD18" si="17">IFERROR(D18+F18+H18+J18+L18+N18+P18+R18,"-")</f>
        <v>-</v>
      </c>
      <c r="AE18" s="16" t="str">
        <f t="shared" ref="AE18" si="18">IFERROR(T18+V18+X18,"-")</f>
        <v>-</v>
      </c>
      <c r="AF18" s="17" t="str">
        <f t="shared" ref="AF18" si="19">IFERROR(Z18+AB18,"-")</f>
        <v>-</v>
      </c>
    </row>
    <row r="19" spans="1:32" ht="15.95" customHeight="1" thickBot="1" x14ac:dyDescent="0.3">
      <c r="A19" s="104" t="s">
        <v>4</v>
      </c>
      <c r="B19" s="54"/>
      <c r="C19" s="98" t="str">
        <f>C8</f>
        <v>NON ACQUISE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105" t="str">
        <f>G8</f>
        <v>PARTIELLEMENT ACQUISE</v>
      </c>
      <c r="T19" s="106"/>
      <c r="U19" s="106"/>
      <c r="V19" s="106"/>
      <c r="W19" s="106"/>
      <c r="X19" s="106"/>
      <c r="Y19" s="106"/>
      <c r="Z19" s="107"/>
      <c r="AA19" s="108" t="str">
        <f>M8</f>
        <v>ACQUISE</v>
      </c>
      <c r="AB19" s="109"/>
      <c r="AC19" s="13"/>
      <c r="AD19" s="27"/>
      <c r="AE19" s="28"/>
      <c r="AF19" s="29"/>
    </row>
    <row r="20" spans="1:32" ht="15.95" customHeight="1" x14ac:dyDescent="0.25">
      <c r="A20" s="96"/>
      <c r="B20" s="52" t="s">
        <v>54</v>
      </c>
      <c r="C20" s="39">
        <f>SUM(Synthèse01:Synthèse02!C22)</f>
        <v>0</v>
      </c>
      <c r="D20" s="3" t="str">
        <f>IFERROR(C20*100/AC20,"-")</f>
        <v>-</v>
      </c>
      <c r="E20" s="39">
        <f>SUM(Synthèse01:Synthèse02!E22)</f>
        <v>0</v>
      </c>
      <c r="F20" s="3" t="str">
        <f>IFERROR(E20*100/AC20,"-")</f>
        <v>-</v>
      </c>
      <c r="G20" s="39">
        <f>SUM(Synthèse01:Synthèse02!G22)</f>
        <v>0</v>
      </c>
      <c r="H20" s="3" t="str">
        <f>IFERROR(G20*100/AC20,"-")</f>
        <v>-</v>
      </c>
      <c r="I20" s="39">
        <f>SUM(Synthèse01:Synthèse02!I22)</f>
        <v>0</v>
      </c>
      <c r="J20" s="3" t="str">
        <f>IFERROR(I20*100/AC20,"-")</f>
        <v>-</v>
      </c>
      <c r="K20" s="39">
        <f>SUM(Synthèse01:Synthèse02!K22)</f>
        <v>0</v>
      </c>
      <c r="L20" s="3" t="str">
        <f>IFERROR(K20*100/AC20,"-")</f>
        <v>-</v>
      </c>
      <c r="M20" s="39">
        <f>SUM(Synthèse01:Synthèse02!M22)</f>
        <v>0</v>
      </c>
      <c r="N20" s="3" t="str">
        <f>IFERROR(M20*100/AC20,"-")</f>
        <v>-</v>
      </c>
      <c r="O20" s="39">
        <f>SUM(Synthèse01:Synthèse02!O22)</f>
        <v>0</v>
      </c>
      <c r="P20" s="3" t="str">
        <f>IFERROR(O20*100/AC20,"-")</f>
        <v>-</v>
      </c>
      <c r="Q20" s="39">
        <f>SUM(Synthèse01:Synthèse02!Q22)</f>
        <v>0</v>
      </c>
      <c r="R20" s="3" t="str">
        <f>IFERROR(Q20*100/AC20,"-")</f>
        <v>-</v>
      </c>
      <c r="S20" s="39">
        <f>SUM(Synthèse01:Synthèse02!S22)</f>
        <v>0</v>
      </c>
      <c r="T20" s="3" t="str">
        <f>IFERROR(S20*100/AC20,"-")</f>
        <v>-</v>
      </c>
      <c r="U20" s="39">
        <f>SUM(Synthèse01:Synthèse02!U22)</f>
        <v>0</v>
      </c>
      <c r="V20" s="3" t="str">
        <f>IFERROR(U20*100/AC20,"-")</f>
        <v>-</v>
      </c>
      <c r="W20" s="39">
        <f>SUM(Synthèse01:Synthèse02!W22)</f>
        <v>0</v>
      </c>
      <c r="X20" s="3" t="str">
        <f>IFERROR(W20*100/AC20,"-")</f>
        <v>-</v>
      </c>
      <c r="Y20" s="39">
        <f>SUM(Synthèse01:Synthèse02!Y22)</f>
        <v>0</v>
      </c>
      <c r="Z20" s="3" t="str">
        <f>IFERROR(Y20*100/AC20,"-")</f>
        <v>-</v>
      </c>
      <c r="AA20" s="39">
        <f>SUM(Synthèse01:Synthèse02!AA22)</f>
        <v>0</v>
      </c>
      <c r="AB20" s="3" t="str">
        <f>IFERROR(AA20*100/AC20,"-")</f>
        <v>-</v>
      </c>
      <c r="AC20" s="12">
        <f t="shared" si="0"/>
        <v>0</v>
      </c>
      <c r="AD20" s="33" t="str">
        <f>IFERROR(D20+F20+H20+J20+L20+N20+P20+R20,"-")</f>
        <v>-</v>
      </c>
      <c r="AE20" s="34" t="str">
        <f>IFERROR(T20+V20+X20+Z20,"-")</f>
        <v>-</v>
      </c>
      <c r="AF20" s="35" t="str">
        <f>AB20</f>
        <v>-</v>
      </c>
    </row>
    <row r="21" spans="1:32" ht="15.95" customHeight="1" thickBot="1" x14ac:dyDescent="0.3">
      <c r="A21" s="97"/>
      <c r="B21" s="53" t="s">
        <v>48</v>
      </c>
      <c r="C21" s="61">
        <f>SUM(Synthèse01:Synthèse02!C24)</f>
        <v>0</v>
      </c>
      <c r="D21" s="4" t="str">
        <f t="shared" ref="D21" si="20">IFERROR(C21*100/AC21,"-")</f>
        <v>-</v>
      </c>
      <c r="E21" s="61">
        <f>SUM(Synthèse01:Synthèse02!E24)</f>
        <v>0</v>
      </c>
      <c r="F21" s="4" t="str">
        <f t="shared" ref="F21" si="21">IFERROR(E21*100/AC21,"-")</f>
        <v>-</v>
      </c>
      <c r="G21" s="61">
        <f>SUM(Synthèse01:Synthèse02!G24)</f>
        <v>0</v>
      </c>
      <c r="H21" s="4" t="str">
        <f t="shared" ref="H21" si="22">IFERROR(G21*100/AC21,"-")</f>
        <v>-</v>
      </c>
      <c r="I21" s="61">
        <f>SUM(Synthèse01:Synthèse02!I24)</f>
        <v>0</v>
      </c>
      <c r="J21" s="4" t="str">
        <f t="shared" ref="J21" si="23">IFERROR(I21*100/AC21,"-")</f>
        <v>-</v>
      </c>
      <c r="K21" s="61">
        <f>SUM(Synthèse01:Synthèse02!K24)</f>
        <v>0</v>
      </c>
      <c r="L21" s="4" t="str">
        <f t="shared" ref="L21" si="24">IFERROR(K21*100/AC21,"-")</f>
        <v>-</v>
      </c>
      <c r="M21" s="61">
        <f>SUM(Synthèse01:Synthèse02!M24)</f>
        <v>0</v>
      </c>
      <c r="N21" s="4" t="str">
        <f t="shared" ref="N21" si="25">IFERROR(M21*100/AC21,"-")</f>
        <v>-</v>
      </c>
      <c r="O21" s="61">
        <f>SUM(Synthèse01:Synthèse02!O24)</f>
        <v>0</v>
      </c>
      <c r="P21" s="4" t="str">
        <f t="shared" ref="P21" si="26">IFERROR(O21*100/AC21,"-")</f>
        <v>-</v>
      </c>
      <c r="Q21" s="61">
        <f>SUM(Synthèse01:Synthèse02!Q24)</f>
        <v>0</v>
      </c>
      <c r="R21" s="4" t="str">
        <f t="shared" ref="R21" si="27">IFERROR(Q21*100/AC21,"-")</f>
        <v>-</v>
      </c>
      <c r="S21" s="61">
        <f>SUM(Synthèse01:Synthèse02!S24)</f>
        <v>0</v>
      </c>
      <c r="T21" s="4" t="str">
        <f t="shared" ref="T21" si="28">IFERROR(S21*100/AC21,"-")</f>
        <v>-</v>
      </c>
      <c r="U21" s="61">
        <f>SUM(Synthèse01:Synthèse02!U24)</f>
        <v>0</v>
      </c>
      <c r="V21" s="4" t="str">
        <f t="shared" ref="V21" si="29">IFERROR(U21*100/AC21,"-")</f>
        <v>-</v>
      </c>
      <c r="W21" s="61">
        <f>SUM(Synthèse01:Synthèse02!W24)</f>
        <v>0</v>
      </c>
      <c r="X21" s="4" t="str">
        <f t="shared" ref="X21" si="30">IFERROR(W21*100/AC21,"-")</f>
        <v>-</v>
      </c>
      <c r="Y21" s="61">
        <f>SUM(Synthèse01:Synthèse02!Y24)</f>
        <v>0</v>
      </c>
      <c r="Z21" s="4" t="str">
        <f t="shared" ref="Z21" si="31">IFERROR(Y21*100/AC21,"-")</f>
        <v>-</v>
      </c>
      <c r="AA21" s="61">
        <f>SUM(Synthèse01:Synthèse02!AA24)</f>
        <v>0</v>
      </c>
      <c r="AB21" s="4" t="str">
        <f t="shared" ref="AB21" si="32">IFERROR(AA21*100/AC21,"-")</f>
        <v>-</v>
      </c>
      <c r="AC21" s="14">
        <f t="shared" si="0"/>
        <v>0</v>
      </c>
      <c r="AD21" s="36" t="str">
        <f t="shared" ref="AD21" si="33">IFERROR(D21+F21+H21+J21+L21+N21+P21+R21,"-")</f>
        <v>-</v>
      </c>
      <c r="AE21" s="37" t="str">
        <f t="shared" ref="AE21" si="34">IFERROR(T21+V21+X21+Z21,"-")</f>
        <v>-</v>
      </c>
      <c r="AF21" s="38" t="str">
        <f t="shared" ref="AF21" si="35">AB21</f>
        <v>-</v>
      </c>
    </row>
    <row r="22" spans="1:32" x14ac:dyDescent="0.25">
      <c r="A22" s="1"/>
      <c r="B22" s="4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4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4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4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4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4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4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4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4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4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4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4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4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4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4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4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4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4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4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4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4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electLockedCells="1"/>
  <mergeCells count="40">
    <mergeCell ref="A16:A18"/>
    <mergeCell ref="C16:R16"/>
    <mergeCell ref="S16:X16"/>
    <mergeCell ref="Y16:AB16"/>
    <mergeCell ref="A19:A21"/>
    <mergeCell ref="C19:R19"/>
    <mergeCell ref="S19:Z19"/>
    <mergeCell ref="AA19:AB19"/>
    <mergeCell ref="A10:A12"/>
    <mergeCell ref="C10:J10"/>
    <mergeCell ref="K10:P10"/>
    <mergeCell ref="Q10:AB10"/>
    <mergeCell ref="A13:A15"/>
    <mergeCell ref="C13:P13"/>
    <mergeCell ref="Q13:T13"/>
    <mergeCell ref="U13:AB13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H4:J4"/>
    <mergeCell ref="K4:M4"/>
    <mergeCell ref="AC6:AC7"/>
    <mergeCell ref="AD6:AF6"/>
  </mergeCells>
  <conditionalFormatting sqref="D11">
    <cfRule type="cellIs" dxfId="2" priority="1" operator="equal">
      <formula>#DIV/0!</formula>
    </cfRule>
  </conditionalFormatting>
  <conditionalFormatting sqref="D14 F14 H14 J14 L14 N14 P14 R14 T14 V14 X14 Z14 AB14">
    <cfRule type="colorScale" priority="5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14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15">
      <colorScale>
        <cfvo type="min"/>
        <cfvo type="max"/>
        <color rgb="FFFCFCFF"/>
        <color rgb="FF63BE7B"/>
      </colorScale>
    </cfRule>
  </conditionalFormatting>
  <conditionalFormatting sqref="D15 F15 H15 J15 L15 N15 P15 R15 T15 V15 X15 Z15 AB15">
    <cfRule type="colorScale" priority="16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2"/>
  <sheetViews>
    <sheetView zoomScale="85" zoomScaleNormal="85" workbookViewId="0">
      <selection activeCell="AA12" sqref="AA12"/>
    </sheetView>
  </sheetViews>
  <sheetFormatPr baseColWidth="10" defaultColWidth="9.140625" defaultRowHeight="15" x14ac:dyDescent="0.25"/>
  <cols>
    <col min="1" max="1" width="6.85546875" customWidth="1"/>
    <col min="2" max="2" width="9.140625" style="5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65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7"/>
    </row>
    <row r="2" spans="1:32" x14ac:dyDescent="0.25">
      <c r="A2" s="68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70"/>
    </row>
    <row r="3" spans="1:32" x14ac:dyDescent="0.25">
      <c r="A3" s="1"/>
      <c r="B3" s="4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71"/>
      <c r="C4" s="71"/>
      <c r="D4" s="71"/>
      <c r="E4" s="71"/>
      <c r="F4" s="7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4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48"/>
      <c r="C6" s="72" t="s">
        <v>7</v>
      </c>
      <c r="D6" s="73"/>
      <c r="E6" s="72" t="s">
        <v>8</v>
      </c>
      <c r="F6" s="73"/>
      <c r="G6" s="74" t="s">
        <v>9</v>
      </c>
      <c r="H6" s="75"/>
      <c r="I6" s="72" t="s">
        <v>10</v>
      </c>
      <c r="J6" s="73"/>
      <c r="K6" s="72" t="s">
        <v>11</v>
      </c>
      <c r="L6" s="73"/>
      <c r="M6" s="72" t="s">
        <v>12</v>
      </c>
      <c r="N6" s="73"/>
      <c r="O6" s="72" t="s">
        <v>13</v>
      </c>
      <c r="P6" s="73"/>
      <c r="Q6" s="72" t="s">
        <v>14</v>
      </c>
      <c r="R6" s="73"/>
      <c r="S6" s="72" t="s">
        <v>15</v>
      </c>
      <c r="T6" s="73"/>
      <c r="U6" s="72" t="s">
        <v>16</v>
      </c>
      <c r="V6" s="73"/>
      <c r="W6" s="94" t="s">
        <v>17</v>
      </c>
      <c r="X6" s="95"/>
      <c r="Y6" s="94" t="s">
        <v>23</v>
      </c>
      <c r="Z6" s="95"/>
      <c r="AA6" s="94" t="s">
        <v>6</v>
      </c>
      <c r="AB6" s="95"/>
      <c r="AC6" s="79" t="s">
        <v>5</v>
      </c>
      <c r="AD6" s="72" t="s">
        <v>27</v>
      </c>
      <c r="AE6" s="81"/>
      <c r="AF6" s="82"/>
    </row>
    <row r="7" spans="1:32" ht="27" customHeight="1" thickBot="1" x14ac:dyDescent="0.3">
      <c r="A7" s="1"/>
      <c r="B7" s="48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80"/>
      <c r="AD7" s="18" t="s">
        <v>28</v>
      </c>
      <c r="AE7" s="19" t="s">
        <v>29</v>
      </c>
      <c r="AF7" s="20" t="s">
        <v>30</v>
      </c>
    </row>
    <row r="8" spans="1:32" ht="16.5" customHeight="1" thickBot="1" x14ac:dyDescent="0.3">
      <c r="A8" s="83" t="s">
        <v>0</v>
      </c>
      <c r="B8" s="49"/>
      <c r="C8" s="85" t="s">
        <v>24</v>
      </c>
      <c r="D8" s="86"/>
      <c r="E8" s="86"/>
      <c r="F8" s="87"/>
      <c r="G8" s="88" t="s">
        <v>25</v>
      </c>
      <c r="H8" s="89"/>
      <c r="I8" s="89"/>
      <c r="J8" s="89"/>
      <c r="K8" s="89"/>
      <c r="L8" s="90"/>
      <c r="M8" s="91" t="s">
        <v>26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3"/>
      <c r="AC8" s="11"/>
      <c r="AD8" s="24"/>
      <c r="AE8" s="25"/>
      <c r="AF8" s="26"/>
    </row>
    <row r="9" spans="1:32" ht="15.95" customHeight="1" thickBot="1" x14ac:dyDescent="0.3">
      <c r="A9" s="84"/>
      <c r="B9" s="50" t="s">
        <v>48</v>
      </c>
      <c r="C9" s="39">
        <f>'Niveau de classe 1'!$E$37*(IF('Niveau de classe 1'!$H$1=A8,1,0))</f>
        <v>0</v>
      </c>
      <c r="D9" s="40" t="str">
        <f>IFERROR(C9*100/AC9,"-")</f>
        <v>-</v>
      </c>
      <c r="E9" s="41">
        <f>'Niveau de classe 1'!$E$38*(IF('Niveau de classe 1'!$H$1=A8,1,0))</f>
        <v>0</v>
      </c>
      <c r="F9" s="40" t="str">
        <f>IFERROR(E9*100/AC9,"-")</f>
        <v>-</v>
      </c>
      <c r="G9" s="41">
        <f>'Niveau de classe 1'!$E$39*(IF('Niveau de classe 1'!$H$1=A8,1,0))</f>
        <v>0</v>
      </c>
      <c r="H9" s="40" t="str">
        <f>IFERROR(G9*100/AC9,"-")</f>
        <v>-</v>
      </c>
      <c r="I9" s="41">
        <f>'Niveau de classe 1'!$E$40*(IF('Niveau de classe 1'!$H$1=A8,1,0))</f>
        <v>0</v>
      </c>
      <c r="J9" s="40" t="str">
        <f>IFERROR(I9*100/AC9,"-")</f>
        <v>-</v>
      </c>
      <c r="K9" s="41">
        <f>'Niveau de classe 1'!$E$41*(IF('Niveau de classe 1'!$H$1=A8,1,0))</f>
        <v>0</v>
      </c>
      <c r="L9" s="40" t="str">
        <f>IFERROR(K9*100/AC9,"-")</f>
        <v>-</v>
      </c>
      <c r="M9" s="41">
        <f>'Niveau de classe 1'!$E$42*(IF('Niveau de classe 1'!$H$1=A8,1,0))</f>
        <v>0</v>
      </c>
      <c r="N9" s="40" t="str">
        <f>IFERROR(M9*100/AC9,"-")</f>
        <v>-</v>
      </c>
      <c r="O9" s="41">
        <f>'Niveau de classe 1'!$E$43*(IF('Niveau de classe 1'!$H$1=A8,1,0))</f>
        <v>0</v>
      </c>
      <c r="P9" s="40" t="str">
        <f>IFERROR(O9*100/AC9,"-")</f>
        <v>-</v>
      </c>
      <c r="Q9" s="41">
        <f>'Niveau de classe 1'!$E$44*(IF('Niveau de classe 1'!$H$1=A8,1,0))</f>
        <v>0</v>
      </c>
      <c r="R9" s="40" t="str">
        <f>IFERROR(Q9*100/AC9,"-")</f>
        <v>-</v>
      </c>
      <c r="S9" s="41">
        <f>'Niveau de classe 1'!$E$45*(IF('Niveau de classe 1'!$H$1=A8,1,0))</f>
        <v>0</v>
      </c>
      <c r="T9" s="40" t="str">
        <f>IFERROR(S9*100/AC9,"-")</f>
        <v>-</v>
      </c>
      <c r="U9" s="41">
        <f>'Niveau de classe 1'!$E$46*(IF('Niveau de classe 1'!$H$1=A8,1,0))</f>
        <v>0</v>
      </c>
      <c r="V9" s="40" t="str">
        <f>IFERROR(U9*100/AC9,"-")</f>
        <v>-</v>
      </c>
      <c r="W9" s="41">
        <f>'Niveau de classe 1'!$E$47*(IF('Niveau de classe 1'!$H$1=A8,1,0))</f>
        <v>0</v>
      </c>
      <c r="X9" s="40" t="str">
        <f>IFERROR(W9*100/AC9,"-")</f>
        <v>-</v>
      </c>
      <c r="Y9" s="41">
        <f>'Niveau de classe 1'!$E$48*(IF('Niveau de classe 1'!$H$1=A8,1,0))</f>
        <v>0</v>
      </c>
      <c r="Z9" s="40" t="str">
        <f>IFERROR(Y9*100/AC9,"-")</f>
        <v>-</v>
      </c>
      <c r="AA9" s="41">
        <f>'Niveau de classe 1'!$E$49*(IF('Niveau de classe 1'!$H$1=A8,1,0))</f>
        <v>0</v>
      </c>
      <c r="AB9" s="40" t="str">
        <f>IFERROR(AA9*100/AC9,"-")</f>
        <v>-</v>
      </c>
      <c r="AC9" s="42">
        <f>SUM(C9,E9,G9,I9,K9,M9,O9,Q9,S9,U9,W9,Y9,AA9)</f>
        <v>0</v>
      </c>
      <c r="AD9" s="21" t="str">
        <f>IFERROR(D9+F9,"-")</f>
        <v>-</v>
      </c>
      <c r="AE9" s="22" t="str">
        <f>IFERROR(H9+J9+L9,"-")</f>
        <v>-</v>
      </c>
      <c r="AF9" s="23" t="str">
        <f>IFERROR(N9+P9+R9+T9+V9+X9+Z9+AB9,"-")</f>
        <v>-</v>
      </c>
    </row>
    <row r="10" spans="1:32" ht="15.95" customHeight="1" thickBot="1" x14ac:dyDescent="0.3">
      <c r="A10" s="96" t="s">
        <v>1</v>
      </c>
      <c r="B10" s="51"/>
      <c r="C10" s="98" t="str">
        <f>C8</f>
        <v>NON ACQUISE</v>
      </c>
      <c r="D10" s="99"/>
      <c r="E10" s="99"/>
      <c r="F10" s="99"/>
      <c r="G10" s="99"/>
      <c r="H10" s="99"/>
      <c r="I10" s="99"/>
      <c r="J10" s="100"/>
      <c r="K10" s="88" t="str">
        <f>G8</f>
        <v>PARTIELLEMENT ACQUISE</v>
      </c>
      <c r="L10" s="89"/>
      <c r="M10" s="89"/>
      <c r="N10" s="89"/>
      <c r="O10" s="89"/>
      <c r="P10" s="90"/>
      <c r="Q10" s="101" t="str">
        <f>M8</f>
        <v>ACQUISE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3"/>
      <c r="AC10" s="43"/>
      <c r="AD10" s="27"/>
      <c r="AE10" s="28"/>
      <c r="AF10" s="29"/>
    </row>
    <row r="11" spans="1:32" ht="15.95" customHeight="1" thickBot="1" x14ac:dyDescent="0.3">
      <c r="A11" s="96"/>
      <c r="B11" s="52" t="s">
        <v>54</v>
      </c>
      <c r="C11" s="39">
        <f>'Niveau de classe 1'!$D$37*(IF('Niveau de classe 1'!$H$1=A10,1,0))</f>
        <v>0</v>
      </c>
      <c r="D11" s="3" t="str">
        <f>IFERROR(C11*100/AC11,"-")</f>
        <v>-</v>
      </c>
      <c r="E11" s="41">
        <f>'Niveau de classe 1'!$D$38*(IF('Niveau de classe 1'!$H$1=A9,1,0))</f>
        <v>0</v>
      </c>
      <c r="F11" s="3" t="str">
        <f>IFERROR(E11*100/AC11,"-")</f>
        <v>-</v>
      </c>
      <c r="G11" s="41">
        <f>'Niveau de classe 1'!$D$39*(IF('Niveau de classe 1'!$H$1=A9,1,0))</f>
        <v>0</v>
      </c>
      <c r="H11" s="3" t="str">
        <f>IFERROR(G11*100/AC11,"-")</f>
        <v>-</v>
      </c>
      <c r="I11" s="41">
        <f>'Niveau de classe 1'!$D$40*(IF('Niveau de classe 1'!$H$1=A9,1,0))</f>
        <v>0</v>
      </c>
      <c r="J11" s="3" t="str">
        <f>IFERROR(I11*100/AC11,"-")</f>
        <v>-</v>
      </c>
      <c r="K11" s="41">
        <f>'Niveau de classe 1'!$D$41*(IF('Niveau de classe 1'!$H$1=A9,1,0))</f>
        <v>0</v>
      </c>
      <c r="L11" s="3" t="str">
        <f>IFERROR(K11*100/AC11,"-")</f>
        <v>-</v>
      </c>
      <c r="M11" s="41">
        <f>'Niveau de classe 1'!$D$42*(IF('Niveau de classe 1'!$H$1=A9,1,0))</f>
        <v>0</v>
      </c>
      <c r="N11" s="3" t="str">
        <f>IFERROR(M11*100/AC11,"-")</f>
        <v>-</v>
      </c>
      <c r="O11" s="9">
        <f>'Niveau de classe 1'!$D$43*(IF('Niveau de classe 1'!$H$1=A9,1,0))</f>
        <v>0</v>
      </c>
      <c r="P11" s="3" t="str">
        <f>IFERROR(O11*100/AC11,"-")</f>
        <v>-</v>
      </c>
      <c r="Q11" s="9">
        <f>'Niveau de classe 1'!$D$44*(IF('Niveau de classe 1'!$H$1=A9,1,0))</f>
        <v>0</v>
      </c>
      <c r="R11" s="3" t="str">
        <f>IFERROR(Q11*100/AC11,"-")</f>
        <v>-</v>
      </c>
      <c r="S11" s="9">
        <f>'Niveau de classe 1'!$D$45*(IF('Niveau de classe 1'!$H$1=A9,1,0))</f>
        <v>0</v>
      </c>
      <c r="T11" s="3" t="str">
        <f>IFERROR(S11*100/AC11,"-")</f>
        <v>-</v>
      </c>
      <c r="U11" s="9">
        <f>'Niveau de classe 1'!$D$46*(IF('Niveau de classe 1'!$H$1=A9,1,0))</f>
        <v>0</v>
      </c>
      <c r="V11" s="3" t="str">
        <f>IFERROR(U11*100/AC11,"-")</f>
        <v>-</v>
      </c>
      <c r="W11" s="9">
        <f>'Niveau de classe 1'!$D$47*(IF('Niveau de classe 1'!$H$1=A9,1,0))</f>
        <v>0</v>
      </c>
      <c r="X11" s="3" t="str">
        <f>IFERROR(W11*100/AC11,"-")</f>
        <v>-</v>
      </c>
      <c r="Y11" s="9">
        <f>'Niveau de classe 1'!$D$48*(IF('Niveau de classe 1'!$H$1=A9,1,0))</f>
        <v>0</v>
      </c>
      <c r="Z11" s="3" t="str">
        <f>IFERROR(Y11*100/AC11,"-")</f>
        <v>-</v>
      </c>
      <c r="AA11" s="9">
        <f>'Niveau de classe 1'!$D$49*(IF('Niveau de classe 1'!$H$1=A9,1,0))</f>
        <v>0</v>
      </c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0" t="str">
        <f>IFERROR(D11+F11+H11+J11,"-")</f>
        <v>-</v>
      </c>
      <c r="AE11" s="31" t="str">
        <f>IFERROR(L11+N11+P11,"-")</f>
        <v>-</v>
      </c>
      <c r="AF11" s="32" t="str">
        <f>IFERROR(R11+T11+V11+X11+Z11+AB11,"-")</f>
        <v>-</v>
      </c>
    </row>
    <row r="12" spans="1:32" ht="15.95" customHeight="1" thickBot="1" x14ac:dyDescent="0.3">
      <c r="A12" s="97"/>
      <c r="B12" s="53" t="s">
        <v>48</v>
      </c>
      <c r="C12" s="39">
        <f>'Niveau de classe 1'!$E$37*(IF('Niveau de classe 1'!$H$1=A10,1,0))</f>
        <v>0</v>
      </c>
      <c r="D12" s="4" t="str">
        <f>IFERROR(C12*100/AC12,"-")</f>
        <v>-</v>
      </c>
      <c r="E12" s="41">
        <f>'Niveau de classe 1'!$E$38*(IF('Niveau de classe 1'!$H$1=A10,1,0))</f>
        <v>0</v>
      </c>
      <c r="F12" s="4" t="str">
        <f>IFERROR(E12*100/AC12,"-")</f>
        <v>-</v>
      </c>
      <c r="G12" s="41">
        <f>'Niveau de classe 1'!$E$39*(IF('Niveau de classe 1'!$H$1=A10,1,0))</f>
        <v>0</v>
      </c>
      <c r="H12" s="4" t="str">
        <f>IFERROR(G12*100/AC12,"-")</f>
        <v>-</v>
      </c>
      <c r="I12" s="41">
        <f>'Niveau de classe 1'!$E$40*(IF('Niveau de classe 1'!$H$1=A10,1,0))</f>
        <v>0</v>
      </c>
      <c r="J12" s="4" t="str">
        <f>IFERROR(I12*100/AC12,"-")</f>
        <v>-</v>
      </c>
      <c r="K12" s="41">
        <f>'Niveau de classe 1'!$E$41*(IF('Niveau de classe 1'!$H$1=A10,1,0))</f>
        <v>0</v>
      </c>
      <c r="L12" s="4" t="str">
        <f>IFERROR(K12*100/AC12,"-")</f>
        <v>-</v>
      </c>
      <c r="M12" s="41">
        <f>'Niveau de classe 1'!$E$42*(IF('Niveau de classe 1'!$H$1=A10,1,0))</f>
        <v>0</v>
      </c>
      <c r="N12" s="4" t="str">
        <f>IFERROR(M12*100/AC12,"-")</f>
        <v>-</v>
      </c>
      <c r="O12" s="9">
        <f>'Niveau de classe 1'!$E$43*(IF('Niveau de classe 1'!$H$1=A10,1,0))</f>
        <v>0</v>
      </c>
      <c r="P12" s="4" t="str">
        <f>IFERROR(O12*100/AC12,"-")</f>
        <v>-</v>
      </c>
      <c r="Q12" s="9">
        <f>'Niveau de classe 1'!$E$44*(IF('Niveau de classe 1'!$H$1=A10,1,0))</f>
        <v>0</v>
      </c>
      <c r="R12" s="4" t="str">
        <f>IFERROR(Q12*100/AC12,"-")</f>
        <v>-</v>
      </c>
      <c r="S12" s="9">
        <f>'Niveau de classe 1'!$E$45*(IF('Niveau de classe 1'!$H$1=A10,1,0))</f>
        <v>0</v>
      </c>
      <c r="T12" s="4" t="str">
        <f>IFERROR(S12*100/AC12,"-")</f>
        <v>-</v>
      </c>
      <c r="U12" s="9">
        <f>'Niveau de classe 1'!$E$46*(IF('Niveau de classe 1'!$H$1=A10,1,0))</f>
        <v>0</v>
      </c>
      <c r="V12" s="4" t="str">
        <f>IFERROR(U12*100/AC12,"-")</f>
        <v>-</v>
      </c>
      <c r="W12" s="9">
        <f>'Niveau de classe 1'!$E$47*(IF('Niveau de classe 1'!$H$1=A10,1,0))</f>
        <v>0</v>
      </c>
      <c r="X12" s="4" t="str">
        <f>IFERROR(W12*100/AC12,"-")</f>
        <v>-</v>
      </c>
      <c r="Y12" s="9">
        <f>'Niveau de classe 1'!$E$48*(IF('Niveau de classe 1'!$H$1=A10,1,0))</f>
        <v>0</v>
      </c>
      <c r="Z12" s="4" t="str">
        <f>IFERROR(Y12*100/AC12,"-")</f>
        <v>-</v>
      </c>
      <c r="AA12" s="9">
        <f>'Niveau de classe 1'!$E$49*(IF('Niveau de classe 1'!$H$1=A10,1,0))</f>
        <v>0</v>
      </c>
      <c r="AB12" s="4" t="str">
        <f>IFERROR(AA12*100/AC12,"-")</f>
        <v>-</v>
      </c>
      <c r="AC12" s="14">
        <f t="shared" si="0"/>
        <v>0</v>
      </c>
      <c r="AD12" s="15" t="str">
        <f>IFERROR(D12+F12+H12+J12,"-")</f>
        <v>-</v>
      </c>
      <c r="AE12" s="16" t="str">
        <f>IFERROR(L12+N12+P12,"-")</f>
        <v>-</v>
      </c>
      <c r="AF12" s="17" t="str">
        <f>IFERROR(R12+T12+V12+X12+Z12+AB12,"-")</f>
        <v>-</v>
      </c>
    </row>
    <row r="13" spans="1:32" ht="15.95" customHeight="1" thickBot="1" x14ac:dyDescent="0.3">
      <c r="A13" s="104" t="s">
        <v>2</v>
      </c>
      <c r="B13" s="54"/>
      <c r="C13" s="98" t="str">
        <f>C8</f>
        <v>NON ACQUISE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  <c r="Q13" s="105" t="str">
        <f>G8</f>
        <v>PARTIELLEMENT ACQUISE</v>
      </c>
      <c r="R13" s="106"/>
      <c r="S13" s="106"/>
      <c r="T13" s="107"/>
      <c r="U13" s="101" t="str">
        <f>M8</f>
        <v>ACQUISE</v>
      </c>
      <c r="V13" s="102"/>
      <c r="W13" s="102"/>
      <c r="X13" s="102"/>
      <c r="Y13" s="102"/>
      <c r="Z13" s="102"/>
      <c r="AA13" s="102"/>
      <c r="AB13" s="103"/>
      <c r="AC13" s="13"/>
      <c r="AD13" s="27"/>
      <c r="AE13" s="28"/>
      <c r="AF13" s="29"/>
    </row>
    <row r="14" spans="1:32" ht="15.95" customHeight="1" x14ac:dyDescent="0.25">
      <c r="A14" s="96"/>
      <c r="B14" s="52" t="s">
        <v>54</v>
      </c>
      <c r="C14" s="39">
        <f>'Niveau de classe 1'!$D$37*(IF('Niveau de classe 1'!$H$1=A13,1,0))</f>
        <v>0</v>
      </c>
      <c r="D14" s="3" t="str">
        <f>IFERROR(C14*100/AC14,"-")</f>
        <v>-</v>
      </c>
      <c r="E14" s="10">
        <f>'Niveau de classe 1'!$D$38*(IF('Niveau de classe 1'!$H$1=A13,1,0))</f>
        <v>0</v>
      </c>
      <c r="F14" s="3" t="str">
        <f>IFERROR(E14*100/AC14,"-")</f>
        <v>-</v>
      </c>
      <c r="G14" s="10">
        <f>'Niveau de classe 1'!$D$39*(IF('Niveau de classe 1'!$H$1=A13,1,0))</f>
        <v>0</v>
      </c>
      <c r="H14" s="3" t="str">
        <f>IFERROR(G14*100/AC14,"-")</f>
        <v>-</v>
      </c>
      <c r="I14" s="10">
        <f>'Niveau de classe 1'!$D$40*(IF('Niveau de classe 1'!$H$1=A13,1,0))</f>
        <v>0</v>
      </c>
      <c r="J14" s="3" t="str">
        <f>IFERROR(I14*100/AC14,"-")</f>
        <v>-</v>
      </c>
      <c r="K14" s="10">
        <f>'Niveau de classe 1'!$D$41*(IF('Niveau de classe 1'!$H$1=A13,1,0))</f>
        <v>0</v>
      </c>
      <c r="L14" s="3" t="str">
        <f>IFERROR(K14*100/AC14,"-")</f>
        <v>-</v>
      </c>
      <c r="M14" s="10">
        <f>'Niveau de classe 1'!$D$42*(IF('Niveau de classe 1'!$H$1=A13,1,0))</f>
        <v>0</v>
      </c>
      <c r="N14" s="3" t="str">
        <f>IFERROR(M14*100/AC14,"-")</f>
        <v>-</v>
      </c>
      <c r="O14" s="10">
        <f>'Niveau de classe 1'!$D$43*(IF('Niveau de classe 1'!$H$1=A13,1,0))</f>
        <v>0</v>
      </c>
      <c r="P14" s="3" t="str">
        <f>IFERROR(O14*100/AC14,"-")</f>
        <v>-</v>
      </c>
      <c r="Q14" s="10">
        <f>'Niveau de classe 1'!$D$44*(IF('Niveau de classe 1'!$H$1=A13,1,0))</f>
        <v>0</v>
      </c>
      <c r="R14" s="3" t="str">
        <f>IFERROR(Q14*100/AC14,"-")</f>
        <v>-</v>
      </c>
      <c r="S14" s="10">
        <f>'Niveau de classe 1'!$D$45*(IF('Niveau de classe 1'!$H$1=A13,1,0))</f>
        <v>0</v>
      </c>
      <c r="T14" s="3" t="str">
        <f>IFERROR(S14*100/AC14,"-")</f>
        <v>-</v>
      </c>
      <c r="U14" s="10">
        <f>'Niveau de classe 1'!$D$46*(IF('Niveau de classe 1'!$H$1=A13,1,0))</f>
        <v>0</v>
      </c>
      <c r="V14" s="3" t="str">
        <f>IFERROR(U14*100/AC14,"-")</f>
        <v>-</v>
      </c>
      <c r="W14" s="10">
        <f>'Niveau de classe 1'!$D$47*(IF('Niveau de classe 1'!$H$1=A13,1,0))</f>
        <v>0</v>
      </c>
      <c r="X14" s="3" t="str">
        <f>IFERROR(W14*100/AC14,"-")</f>
        <v>-</v>
      </c>
      <c r="Y14" s="10">
        <f>'Niveau de classe 1'!$D$48*(IF('Niveau de classe 1'!$H$1=A13,1,0))</f>
        <v>0</v>
      </c>
      <c r="Z14" s="3" t="str">
        <f>IFERROR(Y14*100/AC14,"-")</f>
        <v>-</v>
      </c>
      <c r="AA14" s="10">
        <f>'Niveau de classe 1'!$D$49*(IF('Niveau de classe 1'!$H$1=A13,1,0))</f>
        <v>0</v>
      </c>
      <c r="AB14" s="3" t="str">
        <f>IFERROR(AA14*100/AC14,"-")</f>
        <v>-</v>
      </c>
      <c r="AC14" s="12">
        <f t="shared" si="0"/>
        <v>0</v>
      </c>
      <c r="AD14" s="30" t="str">
        <f>IFERROR(D14+F14+H14+J14+L14+N14+P14,"-")</f>
        <v>-</v>
      </c>
      <c r="AE14" s="31" t="str">
        <f>IFERROR(R14+T14,"-")</f>
        <v>-</v>
      </c>
      <c r="AF14" s="32" t="str">
        <f>IFERROR(V14+X14+Z14+AB14,"-")</f>
        <v>-</v>
      </c>
    </row>
    <row r="15" spans="1:32" ht="15.95" customHeight="1" thickBot="1" x14ac:dyDescent="0.3">
      <c r="A15" s="97"/>
      <c r="B15" s="53" t="s">
        <v>48</v>
      </c>
      <c r="C15" s="9">
        <f>'Niveau de classe 1'!$E$37*(IF('Niveau de classe 1'!$H$1=A13,1,0))</f>
        <v>0</v>
      </c>
      <c r="D15" s="3" t="str">
        <f>IFERROR(C15*100/AC15,"-")</f>
        <v>-</v>
      </c>
      <c r="E15" s="9">
        <f>'Niveau de classe 1'!$E$38*(IF('Niveau de classe 1'!$H$1=C13,1,0))</f>
        <v>0</v>
      </c>
      <c r="F15" s="3" t="str">
        <f>IFERROR(E15*100/AC15,"-")</f>
        <v>-</v>
      </c>
      <c r="G15" s="9">
        <f>'Niveau de classe 1'!$E$39*(IF('Niveau de classe 1'!$H$1=E13,1,0))</f>
        <v>0</v>
      </c>
      <c r="H15" s="3" t="str">
        <f>IFERROR(G15*100/AC15,"-")</f>
        <v>-</v>
      </c>
      <c r="I15" s="9">
        <f>'Niveau de classe 1'!$E$40*(IF('Niveau de classe 1'!$H$1=A13,1,0))</f>
        <v>0</v>
      </c>
      <c r="J15" s="3" t="str">
        <f>IFERROR(I15*100/AC15,"-")</f>
        <v>-</v>
      </c>
      <c r="K15" s="9">
        <f>'Niveau de classe 1'!$E$41*(IF('Niveau de classe 1'!$H$1=A13,1,0))</f>
        <v>0</v>
      </c>
      <c r="L15" s="3" t="str">
        <f>IFERROR(K15*100/AC15,"-")</f>
        <v>-</v>
      </c>
      <c r="M15" s="9">
        <f>'Niveau de classe 1'!$E$42*(IF('Niveau de classe 1'!$H$1=A13,1,0))</f>
        <v>0</v>
      </c>
      <c r="N15" s="3" t="str">
        <f>IFERROR(M15*100/AC15,"-")</f>
        <v>-</v>
      </c>
      <c r="O15" s="9">
        <f>'Niveau de classe 1'!$E$43*(IF('Niveau de classe 1'!$H$1=A13,1,0))</f>
        <v>0</v>
      </c>
      <c r="P15" s="3" t="str">
        <f>IFERROR(O15*100/AC15,"-")</f>
        <v>-</v>
      </c>
      <c r="Q15" s="9">
        <f>'Niveau de classe 1'!$E$44*(IF('Niveau de classe 1'!$H$1=A13,1,0))</f>
        <v>0</v>
      </c>
      <c r="R15" s="3" t="str">
        <f>IFERROR(Q15*100/AC15,"-")</f>
        <v>-</v>
      </c>
      <c r="S15" s="9">
        <f>'Niveau de classe 1'!$E$45*(IF('Niveau de classe 1'!$H$1=A13,1,0))</f>
        <v>0</v>
      </c>
      <c r="T15" s="3" t="str">
        <f>IFERROR(S15*100/AC15,"-")</f>
        <v>-</v>
      </c>
      <c r="U15" s="9">
        <f>'Niveau de classe 1'!$E$46*(IF('Niveau de classe 1'!$H$1=A13,1,0))</f>
        <v>0</v>
      </c>
      <c r="V15" s="3" t="str">
        <f>IFERROR(U15*100/AC15,"-")</f>
        <v>-</v>
      </c>
      <c r="W15" s="9">
        <f>'Niveau de classe 1'!$E$47*(IF('Niveau de classe 1'!$H$1=A13,1,0))</f>
        <v>0</v>
      </c>
      <c r="X15" s="3" t="str">
        <f>IFERROR(W15*100/AC15,"-")</f>
        <v>-</v>
      </c>
      <c r="Y15" s="9">
        <f>'Niveau de classe 1'!$E48*(IF('Niveau de classe 1'!$H$1=A13,1,0))</f>
        <v>0</v>
      </c>
      <c r="Z15" s="3" t="str">
        <f>IFERROR(Y15*100/AC15,"-")</f>
        <v>-</v>
      </c>
      <c r="AA15" s="9">
        <f>'Niveau de classe 1'!$E$49*(IF('Niveau de classe 1'!$H$1=A13,1,0))</f>
        <v>0</v>
      </c>
      <c r="AB15" s="3" t="str">
        <f>IFERROR(AA15*100/AC15,"-")</f>
        <v>-</v>
      </c>
      <c r="AC15" s="14">
        <f t="shared" si="0"/>
        <v>0</v>
      </c>
      <c r="AD15" s="15" t="str">
        <f t="shared" ref="AD15" si="1">IFERROR(D15+F15+H15+J15+L15+N15+P15,"-")</f>
        <v>-</v>
      </c>
      <c r="AE15" s="16" t="str">
        <f t="shared" ref="AE15" si="2">IFERROR(R15+T15,"-")</f>
        <v>-</v>
      </c>
      <c r="AF15" s="17" t="str">
        <f t="shared" ref="AF15" si="3">IFERROR(V15+X15+Z15+AB15,"-")</f>
        <v>-</v>
      </c>
    </row>
    <row r="16" spans="1:32" ht="15.95" customHeight="1" thickBot="1" x14ac:dyDescent="0.3">
      <c r="A16" s="104" t="s">
        <v>3</v>
      </c>
      <c r="B16" s="54"/>
      <c r="C16" s="98" t="str">
        <f>C8</f>
        <v>NON ACQUISE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100"/>
      <c r="S16" s="88" t="str">
        <f>G8</f>
        <v>PARTIELLEMENT ACQUISE</v>
      </c>
      <c r="T16" s="89"/>
      <c r="U16" s="89"/>
      <c r="V16" s="89"/>
      <c r="W16" s="89"/>
      <c r="X16" s="90"/>
      <c r="Y16" s="101" t="str">
        <f>M8</f>
        <v>ACQUISE</v>
      </c>
      <c r="Z16" s="102"/>
      <c r="AA16" s="102"/>
      <c r="AB16" s="103"/>
      <c r="AC16" s="13"/>
      <c r="AD16" s="27"/>
      <c r="AE16" s="28"/>
      <c r="AF16" s="29"/>
    </row>
    <row r="17" spans="1:32" ht="15.95" customHeight="1" x14ac:dyDescent="0.25">
      <c r="A17" s="96"/>
      <c r="B17" s="52" t="s">
        <v>54</v>
      </c>
      <c r="C17" s="10">
        <f>'Niveau de classe 1'!$D$37*(IF('Niveau de classe 1'!$H$1=A16,1,0))</f>
        <v>0</v>
      </c>
      <c r="D17" s="3" t="str">
        <f>IFERROR(C17*100/AC17,"-")</f>
        <v>-</v>
      </c>
      <c r="E17" s="10">
        <f>'Niveau de classe 1'!$D$38*(IF('Niveau de classe 1'!$H$1=A16,1,0))</f>
        <v>0</v>
      </c>
      <c r="F17" s="3" t="str">
        <f>IFERROR(E17*100/AC17,"-")</f>
        <v>-</v>
      </c>
      <c r="G17" s="10">
        <f>'Niveau de classe 1'!$D$39*(IF('Niveau de classe 1'!$H$1=A16,1,0))</f>
        <v>0</v>
      </c>
      <c r="H17" s="3" t="str">
        <f>IFERROR(G17*100/AC17,"-")</f>
        <v>-</v>
      </c>
      <c r="I17" s="10">
        <f>'Niveau de classe 1'!$D$40*(IF('Niveau de classe 1'!$H$1=A16,1,0))</f>
        <v>0</v>
      </c>
      <c r="J17" s="3" t="str">
        <f>IFERROR(I17*100/AC17,"-")</f>
        <v>-</v>
      </c>
      <c r="K17" s="10">
        <f>'Niveau de classe 1'!$D$41*(IF('Niveau de classe 1'!$H$1=A16,1,0))</f>
        <v>0</v>
      </c>
      <c r="L17" s="3" t="str">
        <f>IFERROR(K17*100/AC17,"-")</f>
        <v>-</v>
      </c>
      <c r="M17" s="10">
        <f>'Niveau de classe 1'!$D$42*(IF('Niveau de classe 1'!$H$1=A16,1,0))</f>
        <v>0</v>
      </c>
      <c r="N17" s="3" t="str">
        <f>IFERROR(M17*100/AC17,"-")</f>
        <v>-</v>
      </c>
      <c r="O17" s="10">
        <f>'Niveau de classe 1'!$D$43*(IF('Niveau de classe 1'!$H$1=A16,1,0))</f>
        <v>0</v>
      </c>
      <c r="P17" s="3" t="str">
        <f>IFERROR(O17*100/AC17,"-")</f>
        <v>-</v>
      </c>
      <c r="Q17" s="10">
        <f>'Niveau de classe 1'!$D$44*(IF('Niveau de classe 1'!$H$1=A16,1,0))</f>
        <v>0</v>
      </c>
      <c r="R17" s="3" t="str">
        <f>IFERROR(Q17*100/AC17,"-")</f>
        <v>-</v>
      </c>
      <c r="S17" s="10">
        <f>'Niveau de classe 1'!$D$45*(IF('Niveau de classe 1'!$H$1=A16,1,0))</f>
        <v>0</v>
      </c>
      <c r="T17" s="3" t="str">
        <f>IFERROR(S17*100/AC17,"-")</f>
        <v>-</v>
      </c>
      <c r="U17" s="10">
        <f>'Niveau de classe 1'!$D$46*(IF('Niveau de classe 1'!$H$1=A16,1,0))</f>
        <v>0</v>
      </c>
      <c r="V17" s="3" t="str">
        <f>IFERROR(U17*100/AC17,"-")</f>
        <v>-</v>
      </c>
      <c r="W17" s="10">
        <f>'Niveau de classe 1'!$D$47*(IF('Niveau de classe 1'!$H$1=A16,1,0))</f>
        <v>0</v>
      </c>
      <c r="X17" s="3" t="str">
        <f>IFERROR(W17*100/AC17,"-")</f>
        <v>-</v>
      </c>
      <c r="Y17" s="10">
        <f>'Niveau de classe 1'!$D$48*(IF('Niveau de classe 1'!$H$1=A16,1,0))</f>
        <v>0</v>
      </c>
      <c r="Z17" s="3" t="str">
        <f>IFERROR(Y17*100/AC17,"-")</f>
        <v>-</v>
      </c>
      <c r="AA17" s="10">
        <f>'Niveau de classe 1'!$D$49*(IF('Niveau de classe 1'!$H$1=A16,1,0))</f>
        <v>0</v>
      </c>
      <c r="AB17" s="3" t="str">
        <f>IFERROR(AA17*100/AC17,"-")</f>
        <v>-</v>
      </c>
      <c r="AC17" s="12">
        <f t="shared" si="0"/>
        <v>0</v>
      </c>
      <c r="AD17" s="30" t="str">
        <f>IFERROR(D17+F17+H17+J17+L17+N17+P17+R17,"-")</f>
        <v>-</v>
      </c>
      <c r="AE17" s="31" t="str">
        <f>IFERROR(T17+V17+X17,"-")</f>
        <v>-</v>
      </c>
      <c r="AF17" s="32" t="str">
        <f>IFERROR(Z17+AB17,"-")</f>
        <v>-</v>
      </c>
    </row>
    <row r="18" spans="1:32" ht="15.95" customHeight="1" thickBot="1" x14ac:dyDescent="0.3">
      <c r="A18" s="97"/>
      <c r="B18" s="53" t="s">
        <v>48</v>
      </c>
      <c r="C18" s="9">
        <f>'Niveau de classe 1'!$E$37*(IF('Niveau de classe 1'!$H$1=A16,1,0))</f>
        <v>0</v>
      </c>
      <c r="D18" s="3" t="str">
        <f t="shared" ref="D18" si="4">IFERROR(C18*100/AC18,"-")</f>
        <v>-</v>
      </c>
      <c r="E18" s="9">
        <f>'Niveau de classe 1'!$E$38*(IF('Niveau de classe 1'!$H$1=A16,1,0))</f>
        <v>0</v>
      </c>
      <c r="F18" s="3" t="str">
        <f t="shared" ref="F18" si="5">IFERROR(E18*100/AC18,"-")</f>
        <v>-</v>
      </c>
      <c r="G18" s="9">
        <f>'Niveau de classe 1'!$E$39*(IF('Niveau de classe 1'!$H$1=A16,1,0))</f>
        <v>0</v>
      </c>
      <c r="H18" s="3" t="str">
        <f t="shared" ref="H18" si="6">IFERROR(G18*100/AC18,"-")</f>
        <v>-</v>
      </c>
      <c r="I18" s="9">
        <f>'Niveau de classe 1'!$E$40*(IF('Niveau de classe 1'!$H$1=A16,1,0))</f>
        <v>0</v>
      </c>
      <c r="J18" s="3" t="str">
        <f t="shared" ref="J18" si="7">IFERROR(I18*100/AC18,"-")</f>
        <v>-</v>
      </c>
      <c r="K18" s="9">
        <f>'Niveau de classe 1'!$E$41*(IF('Niveau de classe 1'!$H$1=A16,1,0))</f>
        <v>0</v>
      </c>
      <c r="L18" s="3" t="str">
        <f t="shared" ref="L18" si="8">IFERROR(K18*100/AC18,"-")</f>
        <v>-</v>
      </c>
      <c r="M18" s="9">
        <f>'Niveau de classe 1'!$E$42*(IF('Niveau de classe 1'!$H$1=A16,1,0))</f>
        <v>0</v>
      </c>
      <c r="N18" s="3" t="str">
        <f t="shared" ref="N18" si="9">IFERROR(M18*100/AC18,"-")</f>
        <v>-</v>
      </c>
      <c r="O18" s="9">
        <f>'Niveau de classe 1'!$E$43*(IF('Niveau de classe 1'!$H$1=A16,1,0))</f>
        <v>0</v>
      </c>
      <c r="P18" s="3" t="str">
        <f t="shared" ref="P18" si="10">IFERROR(O18*100/AC18,"-")</f>
        <v>-</v>
      </c>
      <c r="Q18" s="9">
        <f>'Niveau de classe 1'!$E$44*(IF('Niveau de classe 1'!$H$1=A16,1,0))</f>
        <v>0</v>
      </c>
      <c r="R18" s="3" t="str">
        <f t="shared" ref="R18" si="11">IFERROR(Q18*100/AC18,"-")</f>
        <v>-</v>
      </c>
      <c r="S18" s="9">
        <f>'Niveau de classe 1'!$E$45*(IF('Niveau de classe 1'!$H$1=A16,1,0))</f>
        <v>0</v>
      </c>
      <c r="T18" s="3" t="str">
        <f t="shared" ref="T18" si="12">IFERROR(S18*100/AC18,"-")</f>
        <v>-</v>
      </c>
      <c r="U18" s="9">
        <f>'Niveau de classe 1'!$E$46*(IF('Niveau de classe 1'!$H$1=A16,1,0))</f>
        <v>0</v>
      </c>
      <c r="V18" s="3" t="str">
        <f t="shared" ref="V18" si="13">IFERROR(U18*100/AC18,"-")</f>
        <v>-</v>
      </c>
      <c r="W18" s="9">
        <f>'Niveau de classe 1'!$E$47*(IF('Niveau de classe 1'!$H$1=A16,1,0))</f>
        <v>0</v>
      </c>
      <c r="X18" s="3" t="str">
        <f t="shared" ref="X18" si="14">IFERROR(W18*100/AC18,"-")</f>
        <v>-</v>
      </c>
      <c r="Y18" s="9">
        <f>'Niveau de classe 1'!$E$48*(IF('Niveau de classe 1'!$H$1=A16,1,0))</f>
        <v>0</v>
      </c>
      <c r="Z18" s="3" t="str">
        <f t="shared" ref="Z18" si="15">IFERROR(Y18*100/AC18,"-")</f>
        <v>-</v>
      </c>
      <c r="AA18" s="9">
        <f>'Niveau de classe 1'!$E$49*(IF('Niveau de classe 1'!$H$1=A16,1,0))</f>
        <v>0</v>
      </c>
      <c r="AB18" s="3" t="str">
        <f t="shared" ref="AB18" si="16">IFERROR(AA18*100/AC18,"-")</f>
        <v>-</v>
      </c>
      <c r="AC18" s="14">
        <f t="shared" si="0"/>
        <v>0</v>
      </c>
      <c r="AD18" s="15" t="str">
        <f t="shared" ref="AD18" si="17">IFERROR(D18+F18+H18+J18+L18+N18+P18+R18,"-")</f>
        <v>-</v>
      </c>
      <c r="AE18" s="16" t="str">
        <f t="shared" ref="AE18" si="18">IFERROR(T18+V18+X18,"-")</f>
        <v>-</v>
      </c>
      <c r="AF18" s="17" t="str">
        <f t="shared" ref="AF18" si="19">IFERROR(Z18+AB18,"-")</f>
        <v>-</v>
      </c>
    </row>
    <row r="19" spans="1:32" ht="15.95" customHeight="1" thickBot="1" x14ac:dyDescent="0.3">
      <c r="A19" s="104" t="s">
        <v>4</v>
      </c>
      <c r="B19" s="54"/>
      <c r="C19" s="98" t="str">
        <f>C8</f>
        <v>NON ACQUISE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105" t="str">
        <f>G8</f>
        <v>PARTIELLEMENT ACQUISE</v>
      </c>
      <c r="T19" s="106"/>
      <c r="U19" s="106"/>
      <c r="V19" s="106"/>
      <c r="W19" s="106"/>
      <c r="X19" s="106"/>
      <c r="Y19" s="106"/>
      <c r="Z19" s="107"/>
      <c r="AA19" s="108" t="str">
        <f>M8</f>
        <v>ACQUISE</v>
      </c>
      <c r="AB19" s="109"/>
      <c r="AC19" s="13"/>
      <c r="AD19" s="27"/>
      <c r="AE19" s="28"/>
      <c r="AF19" s="29"/>
    </row>
    <row r="20" spans="1:32" ht="15.95" customHeight="1" x14ac:dyDescent="0.25">
      <c r="A20" s="96"/>
      <c r="B20" s="52" t="s">
        <v>54</v>
      </c>
      <c r="C20" s="10">
        <f>'Niveau de classe 1'!$D$37*(IF('Niveau de classe 1'!$H$1=A19,1,0))</f>
        <v>0</v>
      </c>
      <c r="D20" s="3" t="str">
        <f>IFERROR(C20*100/AC20,"-")</f>
        <v>-</v>
      </c>
      <c r="E20" s="10">
        <f>'Niveau de classe 1'!$D$38*(IF('Niveau de classe 1'!$H$1=A19,1,0))</f>
        <v>0</v>
      </c>
      <c r="F20" s="3" t="str">
        <f>IFERROR(E20*100/AC20,"-")</f>
        <v>-</v>
      </c>
      <c r="G20" s="10">
        <f>'Niveau de classe 1'!$D$39*(IF('Niveau de classe 1'!$H$1=A19,1,0))</f>
        <v>0</v>
      </c>
      <c r="H20" s="3" t="str">
        <f>IFERROR(G20*100/AC20,"-")</f>
        <v>-</v>
      </c>
      <c r="I20" s="10">
        <f>'Niveau de classe 1'!$D$40*(IF('Niveau de classe 1'!$H$1=A19,1,0))</f>
        <v>0</v>
      </c>
      <c r="J20" s="3" t="str">
        <f>IFERROR(I20*100/AC20,"-")</f>
        <v>-</v>
      </c>
      <c r="K20" s="10">
        <f>'Niveau de classe 1'!$D$41*(IF('Niveau de classe 1'!$H$1=A19,1,0))</f>
        <v>0</v>
      </c>
      <c r="L20" s="3" t="str">
        <f>IFERROR(K20*100/AC20,"-")</f>
        <v>-</v>
      </c>
      <c r="M20" s="10">
        <f>'Niveau de classe 1'!$D$42*(IF('Niveau de classe 1'!$H$1=A19,1,0))</f>
        <v>0</v>
      </c>
      <c r="N20" s="3" t="str">
        <f>IFERROR(M20*100/AC20,"-")</f>
        <v>-</v>
      </c>
      <c r="O20" s="10">
        <f>'Niveau de classe 1'!$D$43*(IF('Niveau de classe 1'!$H$1=A19,1,0))</f>
        <v>0</v>
      </c>
      <c r="P20" s="3" t="str">
        <f>IFERROR(O20*100/AC20,"-")</f>
        <v>-</v>
      </c>
      <c r="Q20" s="10">
        <f>'Niveau de classe 1'!$D$44*(IF('Niveau de classe 1'!$H$1=A19,1,0))</f>
        <v>0</v>
      </c>
      <c r="R20" s="3" t="str">
        <f>IFERROR(Q20*100/AC20,"-")</f>
        <v>-</v>
      </c>
      <c r="S20" s="10">
        <f>'Niveau de classe 1'!$D$45*(IF('Niveau de classe 1'!$H$1=A19,1,0))</f>
        <v>0</v>
      </c>
      <c r="T20" s="3" t="str">
        <f>IFERROR(S20*100/AC20,"-")</f>
        <v>-</v>
      </c>
      <c r="U20" s="10">
        <f>'Niveau de classe 1'!$D$46*(IF('Niveau de classe 1'!$H$1=A19,1,0))</f>
        <v>0</v>
      </c>
      <c r="V20" s="3" t="str">
        <f>IFERROR(U20*100/AC20,"-")</f>
        <v>-</v>
      </c>
      <c r="W20" s="10">
        <f>'Niveau de classe 1'!$D$47*(IF('Niveau de classe 1'!$H$1=A19,1,0))</f>
        <v>0</v>
      </c>
      <c r="X20" s="3" t="str">
        <f>IFERROR(W20*100/AC20,"-")</f>
        <v>-</v>
      </c>
      <c r="Y20" s="10">
        <f>'Niveau de classe 1'!$D$48*(IF('Niveau de classe 1'!$H$1=A19,1,0))</f>
        <v>0</v>
      </c>
      <c r="Z20" s="3" t="str">
        <f>IFERROR(Y20*100/AC20,"-")</f>
        <v>-</v>
      </c>
      <c r="AA20" s="10">
        <f>'Niveau de classe 1'!$D$49*(IF('Niveau de classe 1'!$H$1=A19,1,0))</f>
        <v>0</v>
      </c>
      <c r="AB20" s="3" t="str">
        <f>IFERROR(AA20*100/AC20,"-")</f>
        <v>-</v>
      </c>
      <c r="AC20" s="12">
        <f t="shared" si="0"/>
        <v>0</v>
      </c>
      <c r="AD20" s="33" t="str">
        <f>IFERROR(D20+F20+H20+J20+L20+N20+P20+R20,"-")</f>
        <v>-</v>
      </c>
      <c r="AE20" s="34" t="str">
        <f>IFERROR(T20+V20+X20+Z20,"-")</f>
        <v>-</v>
      </c>
      <c r="AF20" s="35" t="str">
        <f>AB20</f>
        <v>-</v>
      </c>
    </row>
    <row r="21" spans="1:32" ht="15.95" customHeight="1" thickBot="1" x14ac:dyDescent="0.3">
      <c r="A21" s="97"/>
      <c r="B21" s="53" t="s">
        <v>48</v>
      </c>
      <c r="C21" s="9">
        <f>'Niveau de classe 1'!$E$37*(IF('Niveau de classe 1'!$H$1=A19,1,0))</f>
        <v>0</v>
      </c>
      <c r="D21" s="4" t="str">
        <f t="shared" ref="D21" si="20">IFERROR(C21*100/AC21,"-")</f>
        <v>-</v>
      </c>
      <c r="E21" s="9">
        <f>'Niveau de classe 1'!$E$38*(IF('Niveau de classe 1'!$H$1=A19,1,0))</f>
        <v>0</v>
      </c>
      <c r="F21" s="4" t="str">
        <f t="shared" ref="F21" si="21">IFERROR(E21*100/AC21,"-")</f>
        <v>-</v>
      </c>
      <c r="G21" s="9">
        <f>'Niveau de classe 1'!$E$39*(IF('Niveau de classe 1'!$H$1=A19,1,0))</f>
        <v>0</v>
      </c>
      <c r="H21" s="4" t="str">
        <f t="shared" ref="H21" si="22">IFERROR(G21*100/AC21,"-")</f>
        <v>-</v>
      </c>
      <c r="I21" s="9">
        <f>'Niveau de classe 1'!$E$40*(IF('Niveau de classe 1'!$H$1=A19,1,0))</f>
        <v>0</v>
      </c>
      <c r="J21" s="4" t="str">
        <f t="shared" ref="J21" si="23">IFERROR(I21*100/AC21,"-")</f>
        <v>-</v>
      </c>
      <c r="K21" s="9">
        <f>'Niveau de classe 1'!$E$41*(IF('Niveau de classe 1'!$H$1=A19,1,0))</f>
        <v>0</v>
      </c>
      <c r="L21" s="4" t="str">
        <f t="shared" ref="L21" si="24">IFERROR(K21*100/AC21,"-")</f>
        <v>-</v>
      </c>
      <c r="M21" s="9">
        <f>'Niveau de classe 1'!$E$42*(IF('Niveau de classe 1'!$H$1=A19,1,0))</f>
        <v>0</v>
      </c>
      <c r="N21" s="4" t="str">
        <f t="shared" ref="N21" si="25">IFERROR(M21*100/AC21,"-")</f>
        <v>-</v>
      </c>
      <c r="O21" s="9">
        <f>'Niveau de classe 1'!$E$43*(IF('Niveau de classe 1'!$H$1=A19,1,0))</f>
        <v>0</v>
      </c>
      <c r="P21" s="4" t="str">
        <f t="shared" ref="P21" si="26">IFERROR(O21*100/AC21,"-")</f>
        <v>-</v>
      </c>
      <c r="Q21" s="9">
        <f>'Niveau de classe 1'!$E$44*(IF('Niveau de classe 1'!$H$1=A19,1,0))</f>
        <v>0</v>
      </c>
      <c r="R21" s="4" t="str">
        <f t="shared" ref="R21" si="27">IFERROR(Q21*100/AC21,"-")</f>
        <v>-</v>
      </c>
      <c r="S21" s="9">
        <f>'Niveau de classe 1'!$E$45*(IF('Niveau de classe 1'!$H$1=A19,1,0))</f>
        <v>0</v>
      </c>
      <c r="T21" s="4" t="str">
        <f t="shared" ref="T21" si="28">IFERROR(S21*100/AC21,"-")</f>
        <v>-</v>
      </c>
      <c r="U21" s="9">
        <f>'Niveau de classe 1'!$E$46*(IF('Niveau de classe 1'!$H$1=A19,1,0))</f>
        <v>0</v>
      </c>
      <c r="V21" s="4" t="str">
        <f t="shared" ref="V21" si="29">IFERROR(U21*100/AC21,"-")</f>
        <v>-</v>
      </c>
      <c r="W21" s="9">
        <f>'Niveau de classe 1'!$E$47*(IF('Niveau de classe 1'!$H$1=A19,1,0))</f>
        <v>0</v>
      </c>
      <c r="X21" s="4" t="str">
        <f t="shared" ref="X21" si="30">IFERROR(W21*100/AC21,"-")</f>
        <v>-</v>
      </c>
      <c r="Y21" s="9">
        <f>'Niveau de classe 1'!$E$48*(IF('Niveau de classe 1'!$H$1=A19,1,0))</f>
        <v>0</v>
      </c>
      <c r="Z21" s="4" t="str">
        <f t="shared" ref="Z21" si="31">IFERROR(Y21*100/AC21,"-")</f>
        <v>-</v>
      </c>
      <c r="AA21" s="9">
        <f>'Niveau de classe 1'!$E$49*(IF('Niveau de classe 1'!$H$1=A19,1,0))</f>
        <v>0</v>
      </c>
      <c r="AB21" s="4" t="str">
        <f t="shared" ref="AB21" si="32">IFERROR(AA21*100/AC21,"-")</f>
        <v>-</v>
      </c>
      <c r="AC21" s="14">
        <f t="shared" si="0"/>
        <v>0</v>
      </c>
      <c r="AD21" s="36" t="str">
        <f t="shared" ref="AD21" si="33">IFERROR(D21+F21+H21+J21+L21+N21+P21+R21,"-")</f>
        <v>-</v>
      </c>
      <c r="AE21" s="37" t="str">
        <f t="shared" ref="AE21" si="34">IFERROR(T21+V21+X21+Z21,"-")</f>
        <v>-</v>
      </c>
      <c r="AF21" s="38" t="str">
        <f t="shared" ref="AF21" si="35">AB21</f>
        <v>-</v>
      </c>
    </row>
    <row r="22" spans="1:32" x14ac:dyDescent="0.25">
      <c r="A22" s="1"/>
      <c r="B22" s="4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4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4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4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4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4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4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4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4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4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4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4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4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4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4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4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4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4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4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4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4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electLockedCells="1"/>
  <mergeCells count="38">
    <mergeCell ref="O6:P6"/>
    <mergeCell ref="C6:D6"/>
    <mergeCell ref="C8:F8"/>
    <mergeCell ref="C13:P13"/>
    <mergeCell ref="A10:A12"/>
    <mergeCell ref="A13:A15"/>
    <mergeCell ref="G6:H6"/>
    <mergeCell ref="A19:A21"/>
    <mergeCell ref="A8:A9"/>
    <mergeCell ref="AA19:AB19"/>
    <mergeCell ref="S19:Z19"/>
    <mergeCell ref="Q13:T13"/>
    <mergeCell ref="U13:AB13"/>
    <mergeCell ref="C16:R16"/>
    <mergeCell ref="S16:X16"/>
    <mergeCell ref="Y16:AB16"/>
    <mergeCell ref="C19:R19"/>
    <mergeCell ref="G8:L8"/>
    <mergeCell ref="M8:AB8"/>
    <mergeCell ref="C10:J10"/>
    <mergeCell ref="K10:P10"/>
    <mergeCell ref="Q10:AB10"/>
    <mergeCell ref="AD6:AF6"/>
    <mergeCell ref="AC6:AC7"/>
    <mergeCell ref="A1:AF1"/>
    <mergeCell ref="A2:AF2"/>
    <mergeCell ref="A16:A18"/>
    <mergeCell ref="Q6:R6"/>
    <mergeCell ref="Y6:Z6"/>
    <mergeCell ref="AA6:AB6"/>
    <mergeCell ref="B4:F4"/>
    <mergeCell ref="E6:F6"/>
    <mergeCell ref="I6:J6"/>
    <mergeCell ref="M6:N6"/>
    <mergeCell ref="S6:T6"/>
    <mergeCell ref="U6:V6"/>
    <mergeCell ref="W6:X6"/>
    <mergeCell ref="K6:L6"/>
  </mergeCells>
  <conditionalFormatting sqref="D11">
    <cfRule type="cellIs" dxfId="1" priority="1" operator="equal">
      <formula>#DIV/0!</formula>
    </cfRule>
  </conditionalFormatting>
  <conditionalFormatting sqref="D14 F14 H14 J14 L14 N14 P14 R14 T14 V14 X14 Z14 AB14">
    <cfRule type="colorScale" priority="10">
      <colorScale>
        <cfvo type="min"/>
        <cfvo type="max"/>
        <color rgb="FFFCFCFF"/>
        <color rgb="FF63BE7B"/>
      </colorScale>
    </cfRule>
  </conditionalFormatting>
  <conditionalFormatting sqref="D9 F9 H9 J9 L9 N9 P9 R9 T9 V9 X9 Z9 AB9">
    <cfRule type="colorScale" priority="11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12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13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17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18">
      <colorScale>
        <cfvo type="min"/>
        <cfvo type="max"/>
        <color rgb="FFFCFCFF"/>
        <color rgb="FF63BE7B"/>
      </colorScale>
    </cfRule>
  </conditionalFormatting>
  <conditionalFormatting sqref="D15 F15 H15 J15 L15 N15 P15 R15 T15 V15 X15 Z15 AB15">
    <cfRule type="colorScale" priority="19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0012-29CA-47B3-B63C-C87238156473}">
  <dimension ref="A1:AF42"/>
  <sheetViews>
    <sheetView topLeftCell="A3" zoomScale="85" zoomScaleNormal="85" workbookViewId="0">
      <selection activeCell="AA12" sqref="AA12"/>
    </sheetView>
  </sheetViews>
  <sheetFormatPr baseColWidth="10" defaultColWidth="9.140625" defaultRowHeight="15" x14ac:dyDescent="0.25"/>
  <cols>
    <col min="1" max="1" width="6.85546875" customWidth="1"/>
    <col min="2" max="2" width="9.140625" style="55" customWidth="1"/>
    <col min="3" max="28" width="5.7109375" customWidth="1"/>
    <col min="29" max="29" width="10.28515625" customWidth="1"/>
    <col min="30" max="32" width="5.7109375" customWidth="1"/>
  </cols>
  <sheetData>
    <row r="1" spans="1:32" ht="15.75" x14ac:dyDescent="0.25">
      <c r="A1" s="65" t="s">
        <v>20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7"/>
    </row>
    <row r="2" spans="1:32" x14ac:dyDescent="0.25">
      <c r="A2" s="68" t="s">
        <v>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70"/>
    </row>
    <row r="3" spans="1:32" x14ac:dyDescent="0.25">
      <c r="A3" s="1"/>
      <c r="B3" s="48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2" ht="17.25" customHeight="1" x14ac:dyDescent="0.25">
      <c r="A4" s="2" t="s">
        <v>21</v>
      </c>
      <c r="B4" s="71"/>
      <c r="C4" s="71"/>
      <c r="D4" s="71"/>
      <c r="E4" s="71"/>
      <c r="F4" s="7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2" ht="15.75" thickBot="1" x14ac:dyDescent="0.3">
      <c r="B5" s="48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31.5" customHeight="1" x14ac:dyDescent="0.25">
      <c r="A6" s="1"/>
      <c r="B6" s="48"/>
      <c r="C6" s="72" t="s">
        <v>7</v>
      </c>
      <c r="D6" s="73"/>
      <c r="E6" s="72" t="s">
        <v>8</v>
      </c>
      <c r="F6" s="73"/>
      <c r="G6" s="74" t="s">
        <v>9</v>
      </c>
      <c r="H6" s="75"/>
      <c r="I6" s="72" t="s">
        <v>10</v>
      </c>
      <c r="J6" s="73"/>
      <c r="K6" s="72" t="s">
        <v>11</v>
      </c>
      <c r="L6" s="73"/>
      <c r="M6" s="72" t="s">
        <v>12</v>
      </c>
      <c r="N6" s="73"/>
      <c r="O6" s="72" t="s">
        <v>13</v>
      </c>
      <c r="P6" s="73"/>
      <c r="Q6" s="72" t="s">
        <v>14</v>
      </c>
      <c r="R6" s="73"/>
      <c r="S6" s="72" t="s">
        <v>15</v>
      </c>
      <c r="T6" s="73"/>
      <c r="U6" s="72" t="s">
        <v>16</v>
      </c>
      <c r="V6" s="73"/>
      <c r="W6" s="94" t="s">
        <v>17</v>
      </c>
      <c r="X6" s="95"/>
      <c r="Y6" s="94" t="s">
        <v>23</v>
      </c>
      <c r="Z6" s="95"/>
      <c r="AA6" s="94" t="s">
        <v>6</v>
      </c>
      <c r="AB6" s="95"/>
      <c r="AC6" s="79" t="s">
        <v>5</v>
      </c>
      <c r="AD6" s="72" t="s">
        <v>27</v>
      </c>
      <c r="AE6" s="81"/>
      <c r="AF6" s="82"/>
    </row>
    <row r="7" spans="1:32" ht="27" customHeight="1" thickBot="1" x14ac:dyDescent="0.3">
      <c r="A7" s="1"/>
      <c r="B7" s="48"/>
      <c r="C7" s="7" t="s">
        <v>18</v>
      </c>
      <c r="D7" s="8" t="s">
        <v>19</v>
      </c>
      <c r="E7" s="7" t="s">
        <v>18</v>
      </c>
      <c r="F7" s="8" t="s">
        <v>19</v>
      </c>
      <c r="G7" s="5" t="s">
        <v>18</v>
      </c>
      <c r="H7" s="6" t="s">
        <v>19</v>
      </c>
      <c r="I7" s="5" t="s">
        <v>18</v>
      </c>
      <c r="J7" s="6" t="s">
        <v>19</v>
      </c>
      <c r="K7" s="5" t="s">
        <v>18</v>
      </c>
      <c r="L7" s="6" t="s">
        <v>19</v>
      </c>
      <c r="M7" s="5" t="s">
        <v>18</v>
      </c>
      <c r="N7" s="6" t="s">
        <v>19</v>
      </c>
      <c r="O7" s="5" t="s">
        <v>18</v>
      </c>
      <c r="P7" s="6" t="s">
        <v>19</v>
      </c>
      <c r="Q7" s="5" t="s">
        <v>18</v>
      </c>
      <c r="R7" s="6" t="s">
        <v>19</v>
      </c>
      <c r="S7" s="5" t="s">
        <v>18</v>
      </c>
      <c r="T7" s="6" t="s">
        <v>19</v>
      </c>
      <c r="U7" s="5" t="s">
        <v>18</v>
      </c>
      <c r="V7" s="6" t="s">
        <v>19</v>
      </c>
      <c r="W7" s="5" t="s">
        <v>18</v>
      </c>
      <c r="X7" s="6" t="s">
        <v>19</v>
      </c>
      <c r="Y7" s="5" t="s">
        <v>18</v>
      </c>
      <c r="Z7" s="6" t="s">
        <v>19</v>
      </c>
      <c r="AA7" s="5" t="s">
        <v>18</v>
      </c>
      <c r="AB7" s="6" t="s">
        <v>19</v>
      </c>
      <c r="AC7" s="80"/>
      <c r="AD7" s="18" t="s">
        <v>28</v>
      </c>
      <c r="AE7" s="19" t="s">
        <v>29</v>
      </c>
      <c r="AF7" s="20" t="s">
        <v>30</v>
      </c>
    </row>
    <row r="8" spans="1:32" ht="16.5" customHeight="1" thickBot="1" x14ac:dyDescent="0.3">
      <c r="A8" s="83" t="s">
        <v>0</v>
      </c>
      <c r="B8" s="49"/>
      <c r="C8" s="85" t="s">
        <v>24</v>
      </c>
      <c r="D8" s="86"/>
      <c r="E8" s="86"/>
      <c r="F8" s="87"/>
      <c r="G8" s="88" t="s">
        <v>25</v>
      </c>
      <c r="H8" s="89"/>
      <c r="I8" s="89"/>
      <c r="J8" s="89"/>
      <c r="K8" s="89"/>
      <c r="L8" s="90"/>
      <c r="M8" s="91" t="s">
        <v>26</v>
      </c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3"/>
      <c r="AC8" s="11"/>
      <c r="AD8" s="24"/>
      <c r="AE8" s="25"/>
      <c r="AF8" s="26"/>
    </row>
    <row r="9" spans="1:32" ht="15.95" customHeight="1" thickBot="1" x14ac:dyDescent="0.3">
      <c r="A9" s="84"/>
      <c r="B9" s="50" t="s">
        <v>48</v>
      </c>
      <c r="C9" s="39">
        <f>'Niveau de classe 2'!$E$37*(IF('Niveau de classe 2'!$H$1=A8,1,0))</f>
        <v>0</v>
      </c>
      <c r="D9" s="40" t="str">
        <f>IFERROR(C9*100/AC9,"-")</f>
        <v>-</v>
      </c>
      <c r="E9" s="41">
        <f>'Niveau de classe 2'!$E$38*(IF('Niveau de classe 2'!$H$1=A8,1,0))</f>
        <v>0</v>
      </c>
      <c r="F9" s="40" t="str">
        <f>IFERROR(E9*100/AC9,"-")</f>
        <v>-</v>
      </c>
      <c r="G9" s="41">
        <f>'Niveau de classe 2'!$E$39*(IF('Niveau de classe 2'!$H$1=A8,1,0))</f>
        <v>0</v>
      </c>
      <c r="H9" s="40" t="str">
        <f>IFERROR(G9*100/AC9,"-")</f>
        <v>-</v>
      </c>
      <c r="I9" s="41">
        <f>'Niveau de classe 2'!$E$40*(IF('Niveau de classe 2'!$H$1=A8,1,0))</f>
        <v>0</v>
      </c>
      <c r="J9" s="40" t="str">
        <f>IFERROR(I9*100/AC9,"-")</f>
        <v>-</v>
      </c>
      <c r="K9" s="41">
        <f>'Niveau de classe 2'!$E$41*(IF('Niveau de classe 2'!$H$1=A8,1,0))</f>
        <v>0</v>
      </c>
      <c r="L9" s="40" t="str">
        <f>IFERROR(K9*100/AC9,"-")</f>
        <v>-</v>
      </c>
      <c r="M9" s="41">
        <f>'Niveau de classe 2'!$E$42*(IF('Niveau de classe 2'!$H$1=A8,1,0))</f>
        <v>0</v>
      </c>
      <c r="N9" s="40" t="str">
        <f>IFERROR(M9*100/AC9,"-")</f>
        <v>-</v>
      </c>
      <c r="O9" s="41">
        <f>'Niveau de classe 2'!$E$43*(IF('Niveau de classe 2'!$H$1=A8,1,0))</f>
        <v>0</v>
      </c>
      <c r="P9" s="40" t="str">
        <f>IFERROR(O9*100/AC9,"-")</f>
        <v>-</v>
      </c>
      <c r="Q9" s="41">
        <f>'Niveau de classe 2'!$E$44*(IF('Niveau de classe 2'!$H$1=A8,1,0))</f>
        <v>0</v>
      </c>
      <c r="R9" s="40" t="str">
        <f>IFERROR(Q9*100/AC9,"-")</f>
        <v>-</v>
      </c>
      <c r="S9" s="41">
        <f>'Niveau de classe 2'!$E$45*(IF('Niveau de classe 2'!$H$1=A8,1,0))</f>
        <v>0</v>
      </c>
      <c r="T9" s="40" t="str">
        <f>IFERROR(S9*100/AC9,"-")</f>
        <v>-</v>
      </c>
      <c r="U9" s="41">
        <f>'Niveau de classe 2'!$E$46*(IF('Niveau de classe 2'!$H$1=A8,1,0))</f>
        <v>0</v>
      </c>
      <c r="V9" s="40" t="str">
        <f>IFERROR(U9*100/AC9,"-")</f>
        <v>-</v>
      </c>
      <c r="W9" s="41">
        <f>'Niveau de classe 2'!$E$47*(IF('Niveau de classe 2'!$H$1=A8,1,0))</f>
        <v>0</v>
      </c>
      <c r="X9" s="40" t="str">
        <f>IFERROR(W9*100/AC9,"-")</f>
        <v>-</v>
      </c>
      <c r="Y9" s="41">
        <f>'Niveau de classe 2'!$E$48*(IF('Niveau de classe 2'!$H$1=A8,1,0))</f>
        <v>0</v>
      </c>
      <c r="Z9" s="40" t="str">
        <f>IFERROR(Y9*100/AC9,"-")</f>
        <v>-</v>
      </c>
      <c r="AA9" s="41">
        <f>'Niveau de classe 2'!$E$49*(IF('Niveau de classe 2'!$H$1=A8,1,0))</f>
        <v>0</v>
      </c>
      <c r="AB9" s="40" t="str">
        <f>IFERROR(AA9*100/AC9,"-")</f>
        <v>-</v>
      </c>
      <c r="AC9" s="42">
        <f>SUM(C9,E9,G9,I9,K9,M9,O9,Q9,S9,U9,W9,Y9,AA9)</f>
        <v>0</v>
      </c>
      <c r="AD9" s="21" t="str">
        <f>IFERROR(D9+F9,"-")</f>
        <v>-</v>
      </c>
      <c r="AE9" s="22" t="str">
        <f>IFERROR(H9+J9+L9,"-")</f>
        <v>-</v>
      </c>
      <c r="AF9" s="23" t="str">
        <f>IFERROR(N9+P9+R9+T9+V9+X9+Z9+AB9,"-")</f>
        <v>-</v>
      </c>
    </row>
    <row r="10" spans="1:32" ht="15.95" customHeight="1" thickBot="1" x14ac:dyDescent="0.3">
      <c r="A10" s="96" t="s">
        <v>1</v>
      </c>
      <c r="B10" s="51"/>
      <c r="C10" s="98" t="str">
        <f>C8</f>
        <v>NON ACQUISE</v>
      </c>
      <c r="D10" s="99"/>
      <c r="E10" s="99"/>
      <c r="F10" s="99"/>
      <c r="G10" s="99"/>
      <c r="H10" s="99"/>
      <c r="I10" s="99"/>
      <c r="J10" s="100"/>
      <c r="K10" s="88" t="str">
        <f>G8</f>
        <v>PARTIELLEMENT ACQUISE</v>
      </c>
      <c r="L10" s="89"/>
      <c r="M10" s="89"/>
      <c r="N10" s="89"/>
      <c r="O10" s="89"/>
      <c r="P10" s="90"/>
      <c r="Q10" s="101" t="str">
        <f>M8</f>
        <v>ACQUISE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3"/>
      <c r="AC10" s="43"/>
      <c r="AD10" s="27"/>
      <c r="AE10" s="28"/>
      <c r="AF10" s="29"/>
    </row>
    <row r="11" spans="1:32" ht="15.95" customHeight="1" thickBot="1" x14ac:dyDescent="0.3">
      <c r="A11" s="96"/>
      <c r="B11" s="52" t="s">
        <v>54</v>
      </c>
      <c r="C11" s="39">
        <f>'Niveau de classe 2'!$D$37*(IF('Niveau de classe 2'!$H$1=A9,1,0))</f>
        <v>0</v>
      </c>
      <c r="D11" s="3" t="str">
        <f>IFERROR(C11*100/AC11,"-")</f>
        <v>-</v>
      </c>
      <c r="E11" s="41">
        <f>'Niveau de classe 2'!$D$38*(IF('Niveau de classe 2'!$H$1=A9,1,0))</f>
        <v>0</v>
      </c>
      <c r="F11" s="3" t="str">
        <f>IFERROR(E11*100/AC11,"-")</f>
        <v>-</v>
      </c>
      <c r="G11" s="41">
        <f>'Niveau de classe 2'!$D$39*(IF('Niveau de classe 2'!$H$1=A9,1,0))</f>
        <v>0</v>
      </c>
      <c r="H11" s="3" t="str">
        <f>IFERROR(G11*100/AC11,"-")</f>
        <v>-</v>
      </c>
      <c r="I11" s="41">
        <f>'Niveau de classe 2'!$D$40*(IF('Niveau de classe 2'!$H$1=A9,1,0))</f>
        <v>0</v>
      </c>
      <c r="J11" s="3" t="str">
        <f>IFERROR(I11*100/AC11,"-")</f>
        <v>-</v>
      </c>
      <c r="K11" s="41">
        <f>'Niveau de classe 2'!$D$41*(IF('Niveau de classe 2'!$H$1=A9,1,0))</f>
        <v>0</v>
      </c>
      <c r="L11" s="3" t="str">
        <f>IFERROR(K11*100/AC11,"-")</f>
        <v>-</v>
      </c>
      <c r="M11" s="41">
        <f>'Niveau de classe 2'!$D$42*(IF('Niveau de classe 2'!$H$1=A9,1,0))</f>
        <v>0</v>
      </c>
      <c r="N11" s="3" t="str">
        <f>IFERROR(M11*100/AC11,"-")</f>
        <v>-</v>
      </c>
      <c r="O11" s="9">
        <f>'Niveau de classe 2'!$D$43*(IF('Niveau de classe 2'!$H$1=A9,1,0))</f>
        <v>0</v>
      </c>
      <c r="P11" s="3" t="str">
        <f>IFERROR(O11*100/AC11,"-")</f>
        <v>-</v>
      </c>
      <c r="Q11" s="9">
        <f>'Niveau de classe 2'!$D$44*(IF('Niveau de classe 2'!$H$1=A9,1,0))</f>
        <v>0</v>
      </c>
      <c r="R11" s="3" t="str">
        <f>IFERROR(Q11*100/AC11,"-")</f>
        <v>-</v>
      </c>
      <c r="S11" s="9">
        <f>'Niveau de classe 2'!$D$45*(IF('Niveau de classe 2'!$H$1=A9,1,0))</f>
        <v>0</v>
      </c>
      <c r="T11" s="3" t="str">
        <f>IFERROR(S11*100/AC11,"-")</f>
        <v>-</v>
      </c>
      <c r="U11" s="9">
        <f>'Niveau de classe 2'!$D$46*(IF('Niveau de classe 2'!$H$1=A9,1,0))</f>
        <v>0</v>
      </c>
      <c r="V11" s="3" t="str">
        <f>IFERROR(U11*100/AC11,"-")</f>
        <v>-</v>
      </c>
      <c r="W11" s="9">
        <f>'Niveau de classe 2'!$D$47*(IF('Niveau de classe 2'!$H$1=A9,1,0))</f>
        <v>0</v>
      </c>
      <c r="X11" s="3" t="str">
        <f>IFERROR(W11*100/AC11,"-")</f>
        <v>-</v>
      </c>
      <c r="Y11" s="9">
        <f>'Niveau de classe 2'!$D$48*(IF('Niveau de classe 2'!$H$1=A9,1,0))</f>
        <v>0</v>
      </c>
      <c r="Z11" s="3" t="str">
        <f>IFERROR(Y11*100/AC11,"-")</f>
        <v>-</v>
      </c>
      <c r="AA11" s="9">
        <f>'Niveau de classe 2'!$D$49*(IF('Niveau de classe 2'!$H$1=A9,1,0))</f>
        <v>0</v>
      </c>
      <c r="AB11" s="3" t="str">
        <f>IFERROR(AA11*100/AC11,"-")</f>
        <v>-</v>
      </c>
      <c r="AC11" s="12">
        <f t="shared" ref="AC11:AC21" si="0">SUM(C11,E11,G11,I11,K11,M11,O11,Q11,S11,U11,W11,Y11,AA11)</f>
        <v>0</v>
      </c>
      <c r="AD11" s="30" t="str">
        <f>IFERROR(D11+F11+H11+J11,"-")</f>
        <v>-</v>
      </c>
      <c r="AE11" s="31" t="str">
        <f>IFERROR(L11+N11+P11,"-")</f>
        <v>-</v>
      </c>
      <c r="AF11" s="32" t="str">
        <f>IFERROR(R11+T11+V11+X11+Z11+AB11,"-")</f>
        <v>-</v>
      </c>
    </row>
    <row r="12" spans="1:32" ht="15.95" customHeight="1" thickBot="1" x14ac:dyDescent="0.3">
      <c r="A12" s="97"/>
      <c r="B12" s="53" t="s">
        <v>48</v>
      </c>
      <c r="C12" s="39">
        <f>'Niveau de classe 2'!$E$37*(IF('Niveau de classe 2'!$H$1=A10,1,0))</f>
        <v>0</v>
      </c>
      <c r="D12" s="4" t="str">
        <f>IFERROR(C12*100/AC12,"-")</f>
        <v>-</v>
      </c>
      <c r="E12" s="41">
        <f>'Niveau de classe 2'!$E$38*(IF('Niveau de classe 2'!$H$1=A10,1,0))</f>
        <v>0</v>
      </c>
      <c r="F12" s="4" t="str">
        <f>IFERROR(E12*100/AC12,"-")</f>
        <v>-</v>
      </c>
      <c r="G12" s="41">
        <f>'Niveau de classe 2'!$E$39*(IF('Niveau de classe 2'!$H$1=A10,1,0))</f>
        <v>0</v>
      </c>
      <c r="H12" s="4" t="str">
        <f>IFERROR(G12*100/AC12,"-")</f>
        <v>-</v>
      </c>
      <c r="I12" s="41">
        <f>'Niveau de classe 2'!$E$40*(IF('Niveau de classe 2'!$H$1=A10,1,0))</f>
        <v>0</v>
      </c>
      <c r="J12" s="4" t="str">
        <f>IFERROR(I12*100/AC12,"-")</f>
        <v>-</v>
      </c>
      <c r="K12" s="41">
        <f>'Niveau de classe 2'!$E$41*(IF('Niveau de classe 2'!$H$1=A10,1,0))</f>
        <v>0</v>
      </c>
      <c r="L12" s="4" t="str">
        <f>IFERROR(K12*100/AC12,"-")</f>
        <v>-</v>
      </c>
      <c r="M12" s="41">
        <f>'Niveau de classe 2'!$E$42*(IF('Niveau de classe 2'!$H$1=A10,1,0))</f>
        <v>0</v>
      </c>
      <c r="N12" s="4" t="str">
        <f>IFERROR(M12*100/AC12,"-")</f>
        <v>-</v>
      </c>
      <c r="O12" s="9">
        <f>'Niveau de classe 2'!$E$43*(IF('Niveau de classe 2'!$H$1=A10,1,0))</f>
        <v>0</v>
      </c>
      <c r="P12" s="4" t="str">
        <f>IFERROR(O12*100/AC12,"-")</f>
        <v>-</v>
      </c>
      <c r="Q12" s="9">
        <f>'Niveau de classe 2'!$E$44*(IF('Niveau de classe 2'!$H$1=A10,1,0))</f>
        <v>0</v>
      </c>
      <c r="R12" s="4" t="str">
        <f>IFERROR(Q12*100/AC12,"-")</f>
        <v>-</v>
      </c>
      <c r="S12" s="9">
        <f>'Niveau de classe 2'!$E$45*(IF('Niveau de classe 2'!$H$1=A10,1,0))</f>
        <v>0</v>
      </c>
      <c r="T12" s="4" t="str">
        <f>IFERROR(S12*100/AC12,"-")</f>
        <v>-</v>
      </c>
      <c r="U12" s="9">
        <f>'Niveau de classe 2'!$E$46*(IF('Niveau de classe 2'!$H$1=A10,1,0))</f>
        <v>0</v>
      </c>
      <c r="V12" s="4" t="str">
        <f>IFERROR(U12*100/AC12,"-")</f>
        <v>-</v>
      </c>
      <c r="W12" s="9">
        <f>'Niveau de classe 2'!$E$47*(IF('Niveau de classe 2'!$H$1=A10,1,0))</f>
        <v>0</v>
      </c>
      <c r="X12" s="4" t="str">
        <f>IFERROR(W12*100/AC12,"-")</f>
        <v>-</v>
      </c>
      <c r="Y12" s="9">
        <f>'Niveau de classe 2'!$E$48*(IF('Niveau de classe 2'!$H$1=A10,1,0))</f>
        <v>0</v>
      </c>
      <c r="Z12" s="4" t="str">
        <f>IFERROR(Y12*100/AC12,"-")</f>
        <v>-</v>
      </c>
      <c r="AA12" s="9">
        <f>'Niveau de classe 2'!$E$49*(IF('Niveau de classe 2'!$H$1=A10,1,0))</f>
        <v>0</v>
      </c>
      <c r="AB12" s="4" t="str">
        <f>IFERROR(AA12*100/AC12,"-")</f>
        <v>-</v>
      </c>
      <c r="AC12" s="14">
        <f t="shared" si="0"/>
        <v>0</v>
      </c>
      <c r="AD12" s="15" t="str">
        <f>IFERROR(D12+F12+H12+J12,"-")</f>
        <v>-</v>
      </c>
      <c r="AE12" s="16" t="str">
        <f>IFERROR(L12+N12+P12,"-")</f>
        <v>-</v>
      </c>
      <c r="AF12" s="17" t="str">
        <f>IFERROR(R12+T12+V12+X12+Z12+AB12,"-")</f>
        <v>-</v>
      </c>
    </row>
    <row r="13" spans="1:32" ht="15.95" customHeight="1" thickBot="1" x14ac:dyDescent="0.3">
      <c r="A13" s="104" t="s">
        <v>2</v>
      </c>
      <c r="B13" s="54"/>
      <c r="C13" s="98" t="str">
        <f>C8</f>
        <v>NON ACQUISE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  <c r="Q13" s="105" t="str">
        <f>G8</f>
        <v>PARTIELLEMENT ACQUISE</v>
      </c>
      <c r="R13" s="106"/>
      <c r="S13" s="106"/>
      <c r="T13" s="107"/>
      <c r="U13" s="101" t="str">
        <f>M8</f>
        <v>ACQUISE</v>
      </c>
      <c r="V13" s="102"/>
      <c r="W13" s="102"/>
      <c r="X13" s="102"/>
      <c r="Y13" s="102"/>
      <c r="Z13" s="102"/>
      <c r="AA13" s="102"/>
      <c r="AB13" s="103"/>
      <c r="AC13" s="13"/>
      <c r="AD13" s="27"/>
      <c r="AE13" s="28"/>
      <c r="AF13" s="29"/>
    </row>
    <row r="14" spans="1:32" ht="15.95" customHeight="1" x14ac:dyDescent="0.25">
      <c r="A14" s="96"/>
      <c r="B14" s="52" t="s">
        <v>54</v>
      </c>
      <c r="C14" s="39">
        <f>'Niveau de classe 2'!$D$37*(IF('Niveau de classe 2'!$H$1=A13,1,0))</f>
        <v>0</v>
      </c>
      <c r="D14" s="3" t="str">
        <f>IFERROR(C14*100/AC14,"-")</f>
        <v>-</v>
      </c>
      <c r="E14" s="10">
        <f>'Niveau de classe 2'!$D$38*(IF('Niveau de classe 2'!$H$1=A13,1,0))</f>
        <v>0</v>
      </c>
      <c r="F14" s="3" t="str">
        <f>IFERROR(E14*100/AC14,"-")</f>
        <v>-</v>
      </c>
      <c r="G14" s="10">
        <f>'Niveau de classe 2'!$D$39*(IF('Niveau de classe 2'!$H$1=A13,1,0))</f>
        <v>0</v>
      </c>
      <c r="H14" s="3" t="str">
        <f>IFERROR(G14*100/AC14,"-")</f>
        <v>-</v>
      </c>
      <c r="I14" s="10">
        <f>'Niveau de classe 2'!$D$40*(IF('Niveau de classe 2'!$H$1=A13,1,0))</f>
        <v>0</v>
      </c>
      <c r="J14" s="3" t="str">
        <f>IFERROR(I14*100/AC14,"-")</f>
        <v>-</v>
      </c>
      <c r="K14" s="10">
        <f>'Niveau de classe 2'!$D$41*(IF('Niveau de classe 2'!$H$1=A13,1,0))</f>
        <v>0</v>
      </c>
      <c r="L14" s="3" t="str">
        <f>IFERROR(K14*100/AC14,"-")</f>
        <v>-</v>
      </c>
      <c r="M14" s="10">
        <f>'Niveau de classe 2'!$D$42*(IF('Niveau de classe 2'!$H$1=A13,1,0))</f>
        <v>0</v>
      </c>
      <c r="N14" s="3" t="str">
        <f>IFERROR(M14*100/AC14,"-")</f>
        <v>-</v>
      </c>
      <c r="O14" s="10">
        <f>'Niveau de classe 2'!$D$43*(IF('Niveau de classe 2'!$H$1=A13,1,0))</f>
        <v>0</v>
      </c>
      <c r="P14" s="3" t="str">
        <f>IFERROR(O14*100/AC14,"-")</f>
        <v>-</v>
      </c>
      <c r="Q14" s="10">
        <f>'Niveau de classe 2'!$D$44*(IF('Niveau de classe 2'!$H$1=A13,1,0))</f>
        <v>0</v>
      </c>
      <c r="R14" s="3" t="str">
        <f>IFERROR(Q14*100/AC14,"-")</f>
        <v>-</v>
      </c>
      <c r="S14" s="10">
        <f>'Niveau de classe 2'!$D$45*(IF('Niveau de classe 2'!$H$1=A13,1,0))</f>
        <v>0</v>
      </c>
      <c r="T14" s="3" t="str">
        <f>IFERROR(S14*100/AC14,"-")</f>
        <v>-</v>
      </c>
      <c r="U14" s="10">
        <f>'Niveau de classe 2'!$D$46*(IF('Niveau de classe 2'!$H$1=A13,1,0))</f>
        <v>0</v>
      </c>
      <c r="V14" s="3" t="str">
        <f>IFERROR(U14*100/AC14,"-")</f>
        <v>-</v>
      </c>
      <c r="W14" s="10">
        <f>'Niveau de classe 2'!$D$47*(IF('Niveau de classe 2'!$H$1=A13,1,0))</f>
        <v>0</v>
      </c>
      <c r="X14" s="3" t="str">
        <f>IFERROR(W14*100/AC14,"-")</f>
        <v>-</v>
      </c>
      <c r="Y14" s="10">
        <f>'Niveau de classe 2'!$D$48*(IF('Niveau de classe 2'!$H$1=A13,1,0))</f>
        <v>0</v>
      </c>
      <c r="Z14" s="3" t="str">
        <f>IFERROR(Y14*100/AC14,"-")</f>
        <v>-</v>
      </c>
      <c r="AA14" s="10">
        <f>'Niveau de classe 2'!$D$49*(IF('Niveau de classe 2'!$H$1=A13,1,0))</f>
        <v>0</v>
      </c>
      <c r="AB14" s="3" t="str">
        <f>IFERROR(AA14*100/AC14,"-")</f>
        <v>-</v>
      </c>
      <c r="AC14" s="12">
        <f t="shared" si="0"/>
        <v>0</v>
      </c>
      <c r="AD14" s="30" t="str">
        <f>IFERROR(D14+F14+H14+J14+L14+N14+P14,"-")</f>
        <v>-</v>
      </c>
      <c r="AE14" s="31" t="str">
        <f>IFERROR(R14+T14,"-")</f>
        <v>-</v>
      </c>
      <c r="AF14" s="32" t="str">
        <f>IFERROR(V14+X14+Z14+AB14,"-")</f>
        <v>-</v>
      </c>
    </row>
    <row r="15" spans="1:32" ht="15.95" customHeight="1" thickBot="1" x14ac:dyDescent="0.3">
      <c r="A15" s="97"/>
      <c r="B15" s="53" t="s">
        <v>48</v>
      </c>
      <c r="C15" s="9">
        <f>'Niveau de classe 2'!$E$37*(IF('Niveau de classe 2'!$H$1=A13,1,0))</f>
        <v>0</v>
      </c>
      <c r="D15" s="3" t="str">
        <f>IFERROR(C15*100/AC15,"-")</f>
        <v>-</v>
      </c>
      <c r="E15" s="9">
        <f>'Niveau de classe 2'!$E$38*(IF('Niveau de classe 2'!$H$1=C13,1,0))</f>
        <v>0</v>
      </c>
      <c r="F15" s="3" t="str">
        <f>IFERROR(E15*100/AC15,"-")</f>
        <v>-</v>
      </c>
      <c r="G15" s="9">
        <f>'Niveau de classe 2'!$E$39*(IF('Niveau de classe 2'!$H$1=E13,1,0))</f>
        <v>0</v>
      </c>
      <c r="H15" s="3" t="str">
        <f>IFERROR(G15*100/AC15,"-")</f>
        <v>-</v>
      </c>
      <c r="I15" s="9">
        <f>'Niveau de classe 2'!$E$40*(IF('Niveau de classe 2'!$H$1=A13,1,0))</f>
        <v>0</v>
      </c>
      <c r="J15" s="3" t="str">
        <f>IFERROR(I15*100/AC15,"-")</f>
        <v>-</v>
      </c>
      <c r="K15" s="9">
        <f>'Niveau de classe 2'!$E$41*(IF('Niveau de classe 2'!$H$1=A13,1,0))</f>
        <v>0</v>
      </c>
      <c r="L15" s="3" t="str">
        <f>IFERROR(K15*100/AC15,"-")</f>
        <v>-</v>
      </c>
      <c r="M15" s="9">
        <f>'Niveau de classe 2'!$E$42*(IF('Niveau de classe 2'!$H$1=A13,1,0))</f>
        <v>0</v>
      </c>
      <c r="N15" s="3" t="str">
        <f>IFERROR(M15*100/AC15,"-")</f>
        <v>-</v>
      </c>
      <c r="O15" s="9">
        <f>'Niveau de classe 2'!$E$43*(IF('Niveau de classe 2'!$H$1=A13,1,0))</f>
        <v>0</v>
      </c>
      <c r="P15" s="3" t="str">
        <f>IFERROR(O15*100/AC15,"-")</f>
        <v>-</v>
      </c>
      <c r="Q15" s="9">
        <f>'Niveau de classe 2'!$E$44*(IF('Niveau de classe 2'!$H$1=A13,1,0))</f>
        <v>0</v>
      </c>
      <c r="R15" s="3" t="str">
        <f>IFERROR(Q15*100/AC15,"-")</f>
        <v>-</v>
      </c>
      <c r="S15" s="9">
        <f>'Niveau de classe 2'!$E$45*(IF('Niveau de classe 2'!$H$1=A13,1,0))</f>
        <v>0</v>
      </c>
      <c r="T15" s="3" t="str">
        <f>IFERROR(S15*100/AC15,"-")</f>
        <v>-</v>
      </c>
      <c r="U15" s="9">
        <f>'Niveau de classe 2'!$E$46*(IF('Niveau de classe 2'!$H$1=A13,1,0))</f>
        <v>0</v>
      </c>
      <c r="V15" s="3" t="str">
        <f>IFERROR(U15*100/AC15,"-")</f>
        <v>-</v>
      </c>
      <c r="W15" s="9">
        <f>'Niveau de classe 2'!$E$47*(IF('Niveau de classe 2'!$H$1=A13,1,0))</f>
        <v>0</v>
      </c>
      <c r="X15" s="3" t="str">
        <f>IFERROR(W15*100/AC15,"-")</f>
        <v>-</v>
      </c>
      <c r="Y15" s="9">
        <f>'Niveau de classe 2'!$E48*(IF('Niveau de classe 2'!$H$1=A13,1,0))</f>
        <v>0</v>
      </c>
      <c r="Z15" s="3" t="str">
        <f>IFERROR(Y15*100/AC15,"-")</f>
        <v>-</v>
      </c>
      <c r="AA15" s="9">
        <f>'Niveau de classe 2'!$E$49*(IF('Niveau de classe 2'!$H$1=A13,1,0))</f>
        <v>0</v>
      </c>
      <c r="AB15" s="3" t="str">
        <f>IFERROR(AA15*100/AC15,"-")</f>
        <v>-</v>
      </c>
      <c r="AC15" s="14">
        <f t="shared" si="0"/>
        <v>0</v>
      </c>
      <c r="AD15" s="15" t="str">
        <f t="shared" ref="AD15" si="1">IFERROR(D15+F15+H15+J15+L15+N15+P15,"-")</f>
        <v>-</v>
      </c>
      <c r="AE15" s="16" t="str">
        <f t="shared" ref="AE15" si="2">IFERROR(R15+T15,"-")</f>
        <v>-</v>
      </c>
      <c r="AF15" s="17" t="str">
        <f t="shared" ref="AF15" si="3">IFERROR(V15+X15+Z15+AB15,"-")</f>
        <v>-</v>
      </c>
    </row>
    <row r="16" spans="1:32" ht="15.95" customHeight="1" thickBot="1" x14ac:dyDescent="0.3">
      <c r="A16" s="104" t="s">
        <v>3</v>
      </c>
      <c r="B16" s="54"/>
      <c r="C16" s="98" t="str">
        <f>C8</f>
        <v>NON ACQUISE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100"/>
      <c r="S16" s="88" t="str">
        <f>G8</f>
        <v>PARTIELLEMENT ACQUISE</v>
      </c>
      <c r="T16" s="89"/>
      <c r="U16" s="89"/>
      <c r="V16" s="89"/>
      <c r="W16" s="89"/>
      <c r="X16" s="90"/>
      <c r="Y16" s="101" t="str">
        <f>M8</f>
        <v>ACQUISE</v>
      </c>
      <c r="Z16" s="102"/>
      <c r="AA16" s="102"/>
      <c r="AB16" s="103"/>
      <c r="AC16" s="13"/>
      <c r="AD16" s="27"/>
      <c r="AE16" s="28"/>
      <c r="AF16" s="29"/>
    </row>
    <row r="17" spans="1:32" ht="15.95" customHeight="1" x14ac:dyDescent="0.25">
      <c r="A17" s="96"/>
      <c r="B17" s="52" t="s">
        <v>54</v>
      </c>
      <c r="C17" s="10">
        <f>'Niveau de classe 2'!$D$37*(IF('Niveau de classe 2'!$H$1=A16,1,0))</f>
        <v>0</v>
      </c>
      <c r="D17" s="3" t="str">
        <f>IFERROR(C17*100/AC17,"-")</f>
        <v>-</v>
      </c>
      <c r="E17" s="10">
        <f>'Niveau de classe 2'!$D$38*(IF('Niveau de classe 2'!$H$1=A16,1,0))</f>
        <v>0</v>
      </c>
      <c r="F17" s="3" t="str">
        <f>IFERROR(E17*100/AC17,"-")</f>
        <v>-</v>
      </c>
      <c r="G17" s="10">
        <f>'Niveau de classe 2'!$D$39*(IF('Niveau de classe 2'!$H$1=A16,1,0))</f>
        <v>0</v>
      </c>
      <c r="H17" s="3" t="str">
        <f>IFERROR(G17*100/AC17,"-")</f>
        <v>-</v>
      </c>
      <c r="I17" s="10">
        <f>'Niveau de classe 2'!$D$40*(IF('Niveau de classe 2'!$H$1=A16,1,0))</f>
        <v>0</v>
      </c>
      <c r="J17" s="3" t="str">
        <f>IFERROR(I17*100/AC17,"-")</f>
        <v>-</v>
      </c>
      <c r="K17" s="10">
        <f>'Niveau de classe 2'!$D$41*(IF('Niveau de classe 2'!$H$1=A16,1,0))</f>
        <v>0</v>
      </c>
      <c r="L17" s="3" t="str">
        <f>IFERROR(K17*100/AC17,"-")</f>
        <v>-</v>
      </c>
      <c r="M17" s="10">
        <f>'Niveau de classe 2'!$D$42*(IF('Niveau de classe 2'!$H$1=A16,1,0))</f>
        <v>0</v>
      </c>
      <c r="N17" s="3" t="str">
        <f>IFERROR(M17*100/AC17,"-")</f>
        <v>-</v>
      </c>
      <c r="O17" s="10">
        <f>'Niveau de classe 2'!$D$43*(IF('Niveau de classe 2'!$H$1=A16,1,0))</f>
        <v>0</v>
      </c>
      <c r="P17" s="3" t="str">
        <f>IFERROR(O17*100/AC17,"-")</f>
        <v>-</v>
      </c>
      <c r="Q17" s="10">
        <f>'Niveau de classe 2'!$D$44*(IF('Niveau de classe 2'!$H$1=A16,1,0))</f>
        <v>0</v>
      </c>
      <c r="R17" s="3" t="str">
        <f>IFERROR(Q17*100/AC17,"-")</f>
        <v>-</v>
      </c>
      <c r="S17" s="10">
        <f>'Niveau de classe 2'!$D$45*(IF('Niveau de classe 2'!$H$1=A16,1,0))</f>
        <v>0</v>
      </c>
      <c r="T17" s="3" t="str">
        <f>IFERROR(S17*100/AC17,"-")</f>
        <v>-</v>
      </c>
      <c r="U17" s="10">
        <f>'Niveau de classe 2'!$D$46*(IF('Niveau de classe 2'!$H$1=A16,1,0))</f>
        <v>0</v>
      </c>
      <c r="V17" s="3" t="str">
        <f>IFERROR(U17*100/AC17,"-")</f>
        <v>-</v>
      </c>
      <c r="W17" s="10">
        <f>'Niveau de classe 2'!$D$47*(IF('Niveau de classe 2'!$H$1=A16,1,0))</f>
        <v>0</v>
      </c>
      <c r="X17" s="3" t="str">
        <f>IFERROR(W17*100/AC17,"-")</f>
        <v>-</v>
      </c>
      <c r="Y17" s="10">
        <f>'Niveau de classe 2'!$D$48*(IF('Niveau de classe 2'!$H$1=A16,1,0))</f>
        <v>0</v>
      </c>
      <c r="Z17" s="3" t="str">
        <f>IFERROR(Y17*100/AC17,"-")</f>
        <v>-</v>
      </c>
      <c r="AA17" s="10">
        <f>'Niveau de classe 2'!$D$49*(IF('Niveau de classe 2'!$H$1=A16,1,0))</f>
        <v>0</v>
      </c>
      <c r="AB17" s="3" t="str">
        <f>IFERROR(AA17*100/AC17,"-")</f>
        <v>-</v>
      </c>
      <c r="AC17" s="12">
        <f t="shared" si="0"/>
        <v>0</v>
      </c>
      <c r="AD17" s="30" t="str">
        <f>IFERROR(D17+F17+H17+J17+L17+N17+P17+R17,"-")</f>
        <v>-</v>
      </c>
      <c r="AE17" s="31" t="str">
        <f>IFERROR(T17+V17+X17,"-")</f>
        <v>-</v>
      </c>
      <c r="AF17" s="32" t="str">
        <f>IFERROR(Z17+AB17,"-")</f>
        <v>-</v>
      </c>
    </row>
    <row r="18" spans="1:32" ht="15.95" customHeight="1" thickBot="1" x14ac:dyDescent="0.3">
      <c r="A18" s="97"/>
      <c r="B18" s="53" t="s">
        <v>48</v>
      </c>
      <c r="C18" s="9">
        <f>'Niveau de classe 2'!$E$37*(IF('Niveau de classe 2'!$H$1=A16,1,0))</f>
        <v>0</v>
      </c>
      <c r="D18" s="3" t="str">
        <f t="shared" ref="D18" si="4">IFERROR(C18*100/AC18,"-")</f>
        <v>-</v>
      </c>
      <c r="E18" s="9">
        <f>'Niveau de classe 2'!$E$38*(IF('Niveau de classe 2'!$H$1=A16,1,0))</f>
        <v>0</v>
      </c>
      <c r="F18" s="3" t="str">
        <f t="shared" ref="F18" si="5">IFERROR(E18*100/AC18,"-")</f>
        <v>-</v>
      </c>
      <c r="G18" s="9">
        <f>'Niveau de classe 2'!$E$39*(IF('Niveau de classe 2'!$H$1=A16,1,0))</f>
        <v>0</v>
      </c>
      <c r="H18" s="3" t="str">
        <f t="shared" ref="H18" si="6">IFERROR(G18*100/AC18,"-")</f>
        <v>-</v>
      </c>
      <c r="I18" s="9">
        <f>'Niveau de classe 2'!$E$40*(IF('Niveau de classe 2'!$H$1=A16,1,0))</f>
        <v>0</v>
      </c>
      <c r="J18" s="3" t="str">
        <f t="shared" ref="J18" si="7">IFERROR(I18*100/AC18,"-")</f>
        <v>-</v>
      </c>
      <c r="K18" s="9">
        <f>'Niveau de classe 2'!$E$41*(IF('Niveau de classe 2'!$H$1=A16,1,0))</f>
        <v>0</v>
      </c>
      <c r="L18" s="3" t="str">
        <f t="shared" ref="L18" si="8">IFERROR(K18*100/AC18,"-")</f>
        <v>-</v>
      </c>
      <c r="M18" s="9">
        <f>'Niveau de classe 2'!$E$42*(IF('Niveau de classe 2'!$H$1=A16,1,0))</f>
        <v>0</v>
      </c>
      <c r="N18" s="3" t="str">
        <f t="shared" ref="N18" si="9">IFERROR(M18*100/AC18,"-")</f>
        <v>-</v>
      </c>
      <c r="O18" s="9">
        <f>'Niveau de classe 2'!$E$43*(IF('Niveau de classe 2'!$H$1=A16,1,0))</f>
        <v>0</v>
      </c>
      <c r="P18" s="3" t="str">
        <f t="shared" ref="P18" si="10">IFERROR(O18*100/AC18,"-")</f>
        <v>-</v>
      </c>
      <c r="Q18" s="9">
        <f>'Niveau de classe 2'!$E$44*(IF('Niveau de classe 2'!$H$1=A16,1,0))</f>
        <v>0</v>
      </c>
      <c r="R18" s="3" t="str">
        <f t="shared" ref="R18" si="11">IFERROR(Q18*100/AC18,"-")</f>
        <v>-</v>
      </c>
      <c r="S18" s="9">
        <f>'Niveau de classe 2'!$E$45*(IF('Niveau de classe 2'!$H$1=A16,1,0))</f>
        <v>0</v>
      </c>
      <c r="T18" s="3" t="str">
        <f t="shared" ref="T18" si="12">IFERROR(S18*100/AC18,"-")</f>
        <v>-</v>
      </c>
      <c r="U18" s="9">
        <f>'Niveau de classe 2'!$E$346*(IF('Niveau de classe 2'!$H$1=A16,1,0))</f>
        <v>0</v>
      </c>
      <c r="V18" s="3" t="str">
        <f t="shared" ref="V18" si="13">IFERROR(U18*100/AC18,"-")</f>
        <v>-</v>
      </c>
      <c r="W18" s="9">
        <f>'Niveau de classe 2'!$E$47*(IF('Niveau de classe 2'!$H$1=A16,1,0))</f>
        <v>0</v>
      </c>
      <c r="X18" s="3" t="str">
        <f t="shared" ref="X18" si="14">IFERROR(W18*100/AC18,"-")</f>
        <v>-</v>
      </c>
      <c r="Y18" s="9">
        <f>'Niveau de classe 2'!$E$48*(IF('Niveau de classe 2'!$H$1=A16,1,0))</f>
        <v>0</v>
      </c>
      <c r="Z18" s="3" t="str">
        <f t="shared" ref="Z18" si="15">IFERROR(Y18*100/AC18,"-")</f>
        <v>-</v>
      </c>
      <c r="AA18" s="9">
        <f>'Niveau de classe 2'!$E$49*(IF('Niveau de classe 2'!$H$1=A16,1,0))</f>
        <v>0</v>
      </c>
      <c r="AB18" s="3" t="str">
        <f t="shared" ref="AB18" si="16">IFERROR(AA18*100/AC18,"-")</f>
        <v>-</v>
      </c>
      <c r="AC18" s="14">
        <f t="shared" si="0"/>
        <v>0</v>
      </c>
      <c r="AD18" s="15" t="str">
        <f t="shared" ref="AD18" si="17">IFERROR(D18+F18+H18+J18+L18+N18+P18+R18,"-")</f>
        <v>-</v>
      </c>
      <c r="AE18" s="16" t="str">
        <f t="shared" ref="AE18" si="18">IFERROR(T18+V18+X18,"-")</f>
        <v>-</v>
      </c>
      <c r="AF18" s="17" t="str">
        <f t="shared" ref="AF18" si="19">IFERROR(Z18+AB18,"-")</f>
        <v>-</v>
      </c>
    </row>
    <row r="19" spans="1:32" ht="15.95" customHeight="1" thickBot="1" x14ac:dyDescent="0.3">
      <c r="A19" s="104" t="s">
        <v>4</v>
      </c>
      <c r="B19" s="54"/>
      <c r="C19" s="98" t="str">
        <f>C8</f>
        <v>NON ACQUISE</v>
      </c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100"/>
      <c r="S19" s="105" t="str">
        <f>G8</f>
        <v>PARTIELLEMENT ACQUISE</v>
      </c>
      <c r="T19" s="106"/>
      <c r="U19" s="106"/>
      <c r="V19" s="106"/>
      <c r="W19" s="106"/>
      <c r="X19" s="106"/>
      <c r="Y19" s="106"/>
      <c r="Z19" s="107"/>
      <c r="AA19" s="108" t="str">
        <f>M8</f>
        <v>ACQUISE</v>
      </c>
      <c r="AB19" s="109"/>
      <c r="AC19" s="13"/>
      <c r="AD19" s="27"/>
      <c r="AE19" s="28"/>
      <c r="AF19" s="29"/>
    </row>
    <row r="20" spans="1:32" ht="15.95" customHeight="1" x14ac:dyDescent="0.25">
      <c r="A20" s="96"/>
      <c r="B20" s="52" t="s">
        <v>54</v>
      </c>
      <c r="C20" s="10">
        <f>'Niveau de classe 2'!$D$37*(IF('Niveau de classe 2'!$H$1=A19,1,0))</f>
        <v>0</v>
      </c>
      <c r="D20" s="3" t="str">
        <f>IFERROR(C20*100/AC20,"-")</f>
        <v>-</v>
      </c>
      <c r="E20" s="10">
        <f>'Niveau de classe 2'!$D$38*(IF('Niveau de classe 2'!$H$1=A19,1,0))</f>
        <v>0</v>
      </c>
      <c r="F20" s="3" t="str">
        <f>IFERROR(E20*100/AC20,"-")</f>
        <v>-</v>
      </c>
      <c r="G20" s="10">
        <f>'Niveau de classe 2'!$D$39*(IF('Niveau de classe 2'!$H$1=A19,1,0))</f>
        <v>0</v>
      </c>
      <c r="H20" s="3" t="str">
        <f>IFERROR(G20*100/AC20,"-")</f>
        <v>-</v>
      </c>
      <c r="I20" s="10">
        <f>'Niveau de classe 2'!$D$40*(IF('Niveau de classe 2'!$H$1=A19,1,0))</f>
        <v>0</v>
      </c>
      <c r="J20" s="3" t="str">
        <f>IFERROR(I20*100/AC20,"-")</f>
        <v>-</v>
      </c>
      <c r="K20" s="10">
        <f>'Niveau de classe 2'!$D$41*(IF('Niveau de classe 2'!$H$1=A19,1,0))</f>
        <v>0</v>
      </c>
      <c r="L20" s="3" t="str">
        <f>IFERROR(K20*100/AC20,"-")</f>
        <v>-</v>
      </c>
      <c r="M20" s="10">
        <f>'Niveau de classe 2'!$D$42*(IF('Niveau de classe 2'!$H$1=A19,1,0))</f>
        <v>0</v>
      </c>
      <c r="N20" s="3" t="str">
        <f>IFERROR(M20*100/AC20,"-")</f>
        <v>-</v>
      </c>
      <c r="O20" s="10">
        <f>'Niveau de classe 2'!$D$43*(IF('Niveau de classe 2'!$H$1=A19,1,0))</f>
        <v>0</v>
      </c>
      <c r="P20" s="3" t="str">
        <f>IFERROR(O20*100/AC20,"-")</f>
        <v>-</v>
      </c>
      <c r="Q20" s="10">
        <f>'Niveau de classe 2'!$D$44*(IF('Niveau de classe 2'!$H$1=A19,1,0))</f>
        <v>0</v>
      </c>
      <c r="R20" s="3" t="str">
        <f>IFERROR(Q20*100/AC20,"-")</f>
        <v>-</v>
      </c>
      <c r="S20" s="10">
        <f>'Niveau de classe 2'!$D$45*(IF('Niveau de classe 2'!$H$1=A19,1,0))</f>
        <v>0</v>
      </c>
      <c r="T20" s="3" t="str">
        <f>IFERROR(S20*100/AC20,"-")</f>
        <v>-</v>
      </c>
      <c r="U20" s="10">
        <f>'Niveau de classe 2'!$D$46*(IF('Niveau de classe 2'!$H$1=A19,1,0))</f>
        <v>0</v>
      </c>
      <c r="V20" s="3" t="str">
        <f>IFERROR(U20*100/AC20,"-")</f>
        <v>-</v>
      </c>
      <c r="W20" s="10">
        <f>'Niveau de classe 2'!$D$47*(IF('Niveau de classe 2'!$H$1=A19,1,0))</f>
        <v>0</v>
      </c>
      <c r="X20" s="3" t="str">
        <f>IFERROR(W20*100/AC20,"-")</f>
        <v>-</v>
      </c>
      <c r="Y20" s="10">
        <f>'Niveau de classe 2'!$D$48*(IF('Niveau de classe 2'!$H$1=A19,1,0))</f>
        <v>0</v>
      </c>
      <c r="Z20" s="3" t="str">
        <f>IFERROR(Y20*100/AC20,"-")</f>
        <v>-</v>
      </c>
      <c r="AA20" s="10">
        <f>'Niveau de classe 2'!$D$49*(IF('Niveau de classe 2'!$H$1=A19,1,0))</f>
        <v>0</v>
      </c>
      <c r="AB20" s="3" t="str">
        <f>IFERROR(AA20*100/AC20,"-")</f>
        <v>-</v>
      </c>
      <c r="AC20" s="12">
        <f t="shared" si="0"/>
        <v>0</v>
      </c>
      <c r="AD20" s="33" t="str">
        <f>IFERROR(D20+F20+H20+J20+L20+N20+P20+R20,"-")</f>
        <v>-</v>
      </c>
      <c r="AE20" s="34" t="str">
        <f>IFERROR(T20+V20+X20+Z20,"-")</f>
        <v>-</v>
      </c>
      <c r="AF20" s="35" t="str">
        <f>AB20</f>
        <v>-</v>
      </c>
    </row>
    <row r="21" spans="1:32" ht="15.95" customHeight="1" thickBot="1" x14ac:dyDescent="0.3">
      <c r="A21" s="97"/>
      <c r="B21" s="53" t="s">
        <v>48</v>
      </c>
      <c r="C21" s="9">
        <f>'Niveau de classe 2'!$E$37*(IF('Niveau de classe 2'!$H$1=A19,1,0))</f>
        <v>0</v>
      </c>
      <c r="D21" s="4" t="str">
        <f t="shared" ref="D21" si="20">IFERROR(C21*100/AC21,"-")</f>
        <v>-</v>
      </c>
      <c r="E21" s="9">
        <f>'Niveau de classe 2'!$E$38*(IF('Niveau de classe 2'!$H$1=A19,1,0))</f>
        <v>0</v>
      </c>
      <c r="F21" s="4" t="str">
        <f t="shared" ref="F21" si="21">IFERROR(E21*100/AC21,"-")</f>
        <v>-</v>
      </c>
      <c r="G21" s="9">
        <f>'Niveau de classe 2'!$E$39*(IF('Niveau de classe 2'!$H$1=A19,1,0))</f>
        <v>0</v>
      </c>
      <c r="H21" s="4" t="str">
        <f t="shared" ref="H21" si="22">IFERROR(G21*100/AC21,"-")</f>
        <v>-</v>
      </c>
      <c r="I21" s="9">
        <f>'Niveau de classe 2'!$E$40*(IF('Niveau de classe 2'!$H$1=A19,1,0))</f>
        <v>0</v>
      </c>
      <c r="J21" s="4" t="str">
        <f t="shared" ref="J21" si="23">IFERROR(I21*100/AC21,"-")</f>
        <v>-</v>
      </c>
      <c r="K21" s="9">
        <f>'Niveau de classe 2'!$E$41*(IF('Niveau de classe 2'!$H$1=A19,1,0))</f>
        <v>0</v>
      </c>
      <c r="L21" s="4" t="str">
        <f t="shared" ref="L21" si="24">IFERROR(K21*100/AC21,"-")</f>
        <v>-</v>
      </c>
      <c r="M21" s="9">
        <f>'Niveau de classe 2'!$E$42*(IF('Niveau de classe 2'!$H$1=A19,1,0))</f>
        <v>0</v>
      </c>
      <c r="N21" s="4" t="str">
        <f t="shared" ref="N21" si="25">IFERROR(M21*100/AC21,"-")</f>
        <v>-</v>
      </c>
      <c r="O21" s="9">
        <f>'Niveau de classe 2'!$E$43*(IF('Niveau de classe 2'!$H$1=A19,1,0))</f>
        <v>0</v>
      </c>
      <c r="P21" s="4" t="str">
        <f t="shared" ref="P21" si="26">IFERROR(O21*100/AC21,"-")</f>
        <v>-</v>
      </c>
      <c r="Q21" s="9">
        <f>'Niveau de classe 2'!$E$44*(IF('Niveau de classe 2'!$H$1=A19,1,0))</f>
        <v>0</v>
      </c>
      <c r="R21" s="4" t="str">
        <f t="shared" ref="R21" si="27">IFERROR(Q21*100/AC21,"-")</f>
        <v>-</v>
      </c>
      <c r="S21" s="9">
        <f>'Niveau de classe 2'!$E$45*(IF('Niveau de classe 2'!$H$1=A19,1,0))</f>
        <v>0</v>
      </c>
      <c r="T21" s="4" t="str">
        <f t="shared" ref="T21" si="28">IFERROR(S21*100/AC21,"-")</f>
        <v>-</v>
      </c>
      <c r="U21" s="9">
        <f>'Niveau de classe 2'!$E$46*(IF('Niveau de classe 2'!$H$1=A19,1,0))</f>
        <v>0</v>
      </c>
      <c r="V21" s="4" t="str">
        <f t="shared" ref="V21" si="29">IFERROR(U21*100/AC21,"-")</f>
        <v>-</v>
      </c>
      <c r="W21" s="9">
        <f>'Niveau de classe 2'!$E$47*(IF('Niveau de classe 2'!$H$1=A19,1,0))</f>
        <v>0</v>
      </c>
      <c r="X21" s="4" t="str">
        <f t="shared" ref="X21" si="30">IFERROR(W21*100/AC21,"-")</f>
        <v>-</v>
      </c>
      <c r="Y21" s="9">
        <f>'Niveau de classe 2'!$E$48*(IF('Niveau de classe 2'!$H$1=A19,1,0))</f>
        <v>0</v>
      </c>
      <c r="Z21" s="4" t="str">
        <f t="shared" ref="Z21" si="31">IFERROR(Y21*100/AC21,"-")</f>
        <v>-</v>
      </c>
      <c r="AA21" s="9">
        <f>'Niveau de classe 2'!$E$49*(IF('Niveau de classe 2'!$H$1=A19,1,0))</f>
        <v>0</v>
      </c>
      <c r="AB21" s="4" t="str">
        <f t="shared" ref="AB21" si="32">IFERROR(AA21*100/AC21,"-")</f>
        <v>-</v>
      </c>
      <c r="AC21" s="14">
        <f t="shared" si="0"/>
        <v>0</v>
      </c>
      <c r="AD21" s="36" t="str">
        <f t="shared" ref="AD21" si="33">IFERROR(D21+F21+H21+J21+L21+N21+P21+R21,"-")</f>
        <v>-</v>
      </c>
      <c r="AE21" s="37" t="str">
        <f t="shared" ref="AE21" si="34">IFERROR(T21+V21+X21+Z21,"-")</f>
        <v>-</v>
      </c>
      <c r="AF21" s="38" t="str">
        <f t="shared" ref="AF21" si="35">AB21</f>
        <v>-</v>
      </c>
    </row>
    <row r="22" spans="1:32" x14ac:dyDescent="0.25">
      <c r="A22" s="1"/>
      <c r="B22" s="4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2" x14ac:dyDescent="0.25">
      <c r="A23" s="1"/>
      <c r="B23" s="48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2" x14ac:dyDescent="0.25">
      <c r="A24" s="1"/>
      <c r="B24" s="48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2" x14ac:dyDescent="0.25">
      <c r="A25" s="1"/>
      <c r="B25" s="48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2" x14ac:dyDescent="0.25">
      <c r="A26" s="1"/>
      <c r="B26" s="48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2" x14ac:dyDescent="0.25">
      <c r="A27" s="1"/>
      <c r="B27" s="48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2" x14ac:dyDescent="0.25">
      <c r="A28" s="1"/>
      <c r="B28" s="4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2" x14ac:dyDescent="0.25">
      <c r="A29" s="1"/>
      <c r="B29" s="4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2" x14ac:dyDescent="0.25">
      <c r="A30" s="1"/>
      <c r="B30" s="4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2" x14ac:dyDescent="0.25">
      <c r="A31" s="1"/>
      <c r="B31" s="4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2" x14ac:dyDescent="0.25">
      <c r="A32" s="1"/>
      <c r="B32" s="4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/>
      <c r="B33" s="4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/>
      <c r="B34" s="48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A35" s="1"/>
      <c r="B35" s="48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48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48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48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48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48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48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48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</sheetData>
  <sheetProtection selectLockedCells="1"/>
  <mergeCells count="38">
    <mergeCell ref="A16:A18"/>
    <mergeCell ref="C16:R16"/>
    <mergeCell ref="S16:X16"/>
    <mergeCell ref="Y16:AB16"/>
    <mergeCell ref="A19:A21"/>
    <mergeCell ref="C19:R19"/>
    <mergeCell ref="S19:Z19"/>
    <mergeCell ref="AA19:AB19"/>
    <mergeCell ref="A10:A12"/>
    <mergeCell ref="C10:J10"/>
    <mergeCell ref="K10:P10"/>
    <mergeCell ref="Q10:AB10"/>
    <mergeCell ref="A13:A15"/>
    <mergeCell ref="C13:P13"/>
    <mergeCell ref="Q13:T13"/>
    <mergeCell ref="U13:AB13"/>
    <mergeCell ref="A8:A9"/>
    <mergeCell ref="C8:F8"/>
    <mergeCell ref="G8:L8"/>
    <mergeCell ref="M8:AB8"/>
    <mergeCell ref="Q6:R6"/>
    <mergeCell ref="S6:T6"/>
    <mergeCell ref="U6:V6"/>
    <mergeCell ref="W6:X6"/>
    <mergeCell ref="Y6:Z6"/>
    <mergeCell ref="AA6:AB6"/>
    <mergeCell ref="A1:AF1"/>
    <mergeCell ref="A2:AF2"/>
    <mergeCell ref="B4:F4"/>
    <mergeCell ref="C6:D6"/>
    <mergeCell ref="E6:F6"/>
    <mergeCell ref="G6:H6"/>
    <mergeCell ref="I6:J6"/>
    <mergeCell ref="K6:L6"/>
    <mergeCell ref="M6:N6"/>
    <mergeCell ref="O6:P6"/>
    <mergeCell ref="AC6:AC7"/>
    <mergeCell ref="AD6:AF6"/>
  </mergeCells>
  <conditionalFormatting sqref="D11">
    <cfRule type="cellIs" dxfId="0" priority="1" operator="equal">
      <formula>#DIV/0!</formula>
    </cfRule>
  </conditionalFormatting>
  <conditionalFormatting sqref="F14 D14 H14 J14 L14 N14 P14 R14 T14 V14 X14 Z14 AB14">
    <cfRule type="colorScale" priority="5">
      <colorScale>
        <cfvo type="min"/>
        <cfvo type="max"/>
        <color rgb="FFFCFCFF"/>
        <color rgb="FF63BE7B"/>
      </colorScale>
    </cfRule>
  </conditionalFormatting>
  <conditionalFormatting sqref="F9 D9 H9 J9 L9 N9 P9 R9 T9 V9 X9 Z9 AB9">
    <cfRule type="colorScale" priority="6">
      <colorScale>
        <cfvo type="min"/>
        <cfvo type="max"/>
        <color rgb="FFFCFCFF"/>
        <color rgb="FF63BE7B"/>
      </colorScale>
    </cfRule>
  </conditionalFormatting>
  <conditionalFormatting sqref="D11 F11 H11 J11 L11 N11 P11 R11 T11 V11 X11 Z11 AB11">
    <cfRule type="colorScale" priority="7">
      <colorScale>
        <cfvo type="min"/>
        <cfvo type="max"/>
        <color rgb="FFFCFCFF"/>
        <color rgb="FF63BE7B"/>
      </colorScale>
    </cfRule>
  </conditionalFormatting>
  <conditionalFormatting sqref="F12 D12 H12 J12 L12 N12 P12 R12 T12 V12 X12 Z12 AB12">
    <cfRule type="colorScale" priority="8">
      <colorScale>
        <cfvo type="min"/>
        <cfvo type="max"/>
        <color rgb="FFFCFCFF"/>
        <color rgb="FF63BE7B"/>
      </colorScale>
    </cfRule>
  </conditionalFormatting>
  <conditionalFormatting sqref="D20:D21 F20:F21 H20:H21 J20:J21 L20:L21 N20:N21 P20:P21 R20:R21 T20:T21 V20:V21 X20:X21 Z20:Z21 AB20:AB21">
    <cfRule type="colorScale" priority="20">
      <colorScale>
        <cfvo type="min"/>
        <cfvo type="max"/>
        <color rgb="FFFCFCFF"/>
        <color rgb="FF63BE7B"/>
      </colorScale>
    </cfRule>
  </conditionalFormatting>
  <conditionalFormatting sqref="D17:D18 F17:F18 H17:H18 J17:J18 L17:L18 N17:N18 P17:P18 R17:R18 T17:T18 V17:V18 X17:X18 Z17:Z18 AB17:AB18">
    <cfRule type="colorScale" priority="21">
      <colorScale>
        <cfvo type="min"/>
        <cfvo type="max"/>
        <color rgb="FFFCFCFF"/>
        <color rgb="FF63BE7B"/>
      </colorScale>
    </cfRule>
  </conditionalFormatting>
  <conditionalFormatting sqref="D15 F15 H15 J15 L15 N15 P15 R15 T15 V15 X15 Z15 AB15">
    <cfRule type="colorScale" priority="22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7CF13-CD64-4F7D-BB42-A1748D9C84D3}">
  <dimension ref="B2:B6"/>
  <sheetViews>
    <sheetView workbookViewId="0">
      <selection activeCell="B1" sqref="B1:B6"/>
    </sheetView>
  </sheetViews>
  <sheetFormatPr baseColWidth="10" defaultRowHeight="15" x14ac:dyDescent="0.25"/>
  <sheetData>
    <row r="2" spans="2:2" x14ac:dyDescent="0.25">
      <c r="B2" t="s">
        <v>0</v>
      </c>
    </row>
    <row r="3" spans="2:2" x14ac:dyDescent="0.25">
      <c r="B3" t="s">
        <v>1</v>
      </c>
    </row>
    <row r="4" spans="2:2" x14ac:dyDescent="0.25">
      <c r="B4" t="s">
        <v>2</v>
      </c>
    </row>
    <row r="5" spans="2:2" x14ac:dyDescent="0.25">
      <c r="B5" t="s">
        <v>3</v>
      </c>
    </row>
    <row r="6" spans="2:2" x14ac:dyDescent="0.25">
      <c r="B6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Niveau de classe 1</vt:lpstr>
      <vt:lpstr>Niveau de classe 2</vt:lpstr>
      <vt:lpstr>Synthèse</vt:lpstr>
      <vt:lpstr>Synthèse01</vt:lpstr>
      <vt:lpstr>Synthèse02</vt:lpstr>
      <vt:lpstr>Sources</vt:lpstr>
      <vt:lpstr>niveau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Bernaud</dc:creator>
  <cp:lastModifiedBy>Landru, Frédéric</cp:lastModifiedBy>
  <dcterms:created xsi:type="dcterms:W3CDTF">2015-06-05T18:19:34Z</dcterms:created>
  <dcterms:modified xsi:type="dcterms:W3CDTF">2025-09-01T09:10:46Z</dcterms:modified>
</cp:coreProperties>
</file>